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amritpalsingh/Desktop/"/>
    </mc:Choice>
  </mc:AlternateContent>
  <xr:revisionPtr revIDLastSave="0" documentId="8_{031E0706-D910-3C46-A63A-07338476E1A2}" xr6:coauthVersionLast="47" xr6:coauthVersionMax="47" xr10:uidLastSave="{00000000-0000-0000-0000-000000000000}"/>
  <bookViews>
    <workbookView xWindow="0" yWindow="780" windowWidth="34200" windowHeight="19960" activeTab="5"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Balance Sheet Year 1 "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7" l="1"/>
  <c r="B15" i="7"/>
  <c r="B19" i="7"/>
  <c r="B8" i="7"/>
  <c r="E18" i="4"/>
  <c r="E22" i="4" s="1"/>
  <c r="AB8" i="4"/>
  <c r="AC8" i="4"/>
  <c r="AD8" i="4"/>
  <c r="AE8" i="4"/>
  <c r="AF8" i="4"/>
  <c r="AG8" i="4"/>
  <c r="AH8" i="4"/>
  <c r="AI8" i="4"/>
  <c r="AJ8" i="4"/>
  <c r="AK8" i="4"/>
  <c r="AL8" i="4"/>
  <c r="AM8" i="4"/>
  <c r="AM22" i="4" s="1"/>
  <c r="AC22" i="4"/>
  <c r="AC18" i="4"/>
  <c r="AE18" i="4"/>
  <c r="AF18" i="4"/>
  <c r="AG18" i="4"/>
  <c r="AI18" i="4"/>
  <c r="AJ18" i="4"/>
  <c r="AL18" i="4"/>
  <c r="AM18" i="4"/>
  <c r="AM15" i="4"/>
  <c r="AB15" i="4"/>
  <c r="AC15" i="4"/>
  <c r="AD15" i="4"/>
  <c r="AD22" i="4" s="1"/>
  <c r="AE15" i="4"/>
  <c r="AF15" i="4"/>
  <c r="AG15" i="4"/>
  <c r="AH15" i="4"/>
  <c r="AI15" i="4"/>
  <c r="AJ15" i="4"/>
  <c r="AJ22" i="4" s="1"/>
  <c r="AK15" i="4"/>
  <c r="AK22" i="4" s="1"/>
  <c r="AL15" i="4"/>
  <c r="AL22" i="4" s="1"/>
  <c r="AB22" i="4"/>
  <c r="AA15" i="4"/>
  <c r="P8" i="4"/>
  <c r="AA18" i="4"/>
  <c r="Z18" i="4"/>
  <c r="X18" i="4"/>
  <c r="W18" i="4"/>
  <c r="U18" i="4"/>
  <c r="T18" i="4"/>
  <c r="S18" i="4"/>
  <c r="O18" i="4"/>
  <c r="N18" i="4"/>
  <c r="M18" i="4"/>
  <c r="L18" i="4"/>
  <c r="K18" i="4"/>
  <c r="J18" i="4"/>
  <c r="I18" i="4"/>
  <c r="H18" i="4"/>
  <c r="G18" i="4"/>
  <c r="F18" i="4"/>
  <c r="D18" i="4"/>
  <c r="Z15" i="4"/>
  <c r="Y15" i="4"/>
  <c r="X15" i="4"/>
  <c r="W15" i="4"/>
  <c r="V15" i="4"/>
  <c r="U15" i="4"/>
  <c r="T15" i="4"/>
  <c r="S15" i="4"/>
  <c r="R15" i="4"/>
  <c r="Q15" i="4"/>
  <c r="O15" i="4"/>
  <c r="N15" i="4"/>
  <c r="M15" i="4"/>
  <c r="L15" i="4"/>
  <c r="K15" i="4"/>
  <c r="J15" i="4"/>
  <c r="I15" i="4"/>
  <c r="H15" i="4"/>
  <c r="G15" i="4"/>
  <c r="F15" i="4"/>
  <c r="E15" i="4"/>
  <c r="D15" i="4"/>
  <c r="AA8" i="4"/>
  <c r="Z8" i="4"/>
  <c r="Y8" i="4"/>
  <c r="X8" i="4"/>
  <c r="W8" i="4"/>
  <c r="V8" i="4"/>
  <c r="U8" i="4"/>
  <c r="T8" i="4"/>
  <c r="S8" i="4"/>
  <c r="R8" i="4"/>
  <c r="Q8" i="4"/>
  <c r="O8" i="4"/>
  <c r="O22" i="4" s="1"/>
  <c r="N8" i="4"/>
  <c r="M8" i="4"/>
  <c r="L8" i="4"/>
  <c r="K8" i="4"/>
  <c r="J8" i="4"/>
  <c r="I8" i="4"/>
  <c r="H8" i="4"/>
  <c r="G8" i="4"/>
  <c r="G22" i="4" s="1"/>
  <c r="F8" i="4"/>
  <c r="E8" i="4"/>
  <c r="AI22" i="4" l="1"/>
  <c r="AH22" i="4"/>
  <c r="AG22" i="4"/>
  <c r="AF22" i="4"/>
  <c r="AE22" i="4"/>
  <c r="W22" i="4"/>
  <c r="T22" i="4"/>
  <c r="D22" i="4"/>
  <c r="D24" i="4" s="1"/>
  <c r="E2" i="4" s="1"/>
  <c r="E24" i="4" s="1"/>
  <c r="F22" i="4"/>
  <c r="N22" i="4"/>
  <c r="U22" i="4"/>
  <c r="V22" i="4"/>
  <c r="M22" i="4"/>
  <c r="P15" i="4"/>
  <c r="L22" i="4"/>
  <c r="H22" i="4"/>
  <c r="X22" i="4"/>
  <c r="I22" i="4"/>
  <c r="Q22" i="4"/>
  <c r="Y22" i="4"/>
  <c r="J22" i="4"/>
  <c r="R22" i="4"/>
  <c r="Z22" i="4"/>
  <c r="K22" i="4"/>
  <c r="S22" i="4"/>
  <c r="F2" i="4" l="1"/>
  <c r="F24" i="4" s="1"/>
  <c r="G2" i="4" s="1"/>
  <c r="G24" i="4" s="1"/>
  <c r="H2" i="4" s="1"/>
  <c r="H24" i="4" s="1"/>
  <c r="I2" i="4" s="1"/>
  <c r="I24" i="4" s="1"/>
  <c r="J2" i="4" s="1"/>
  <c r="J24" i="4" s="1"/>
  <c r="K2" i="4" s="1"/>
  <c r="K24" i="4" s="1"/>
  <c r="L2" i="4" s="1"/>
  <c r="L24" i="4" s="1"/>
  <c r="M2" i="4" s="1"/>
  <c r="M24" i="4" s="1"/>
  <c r="N2" i="4" s="1"/>
  <c r="N24" i="4" s="1"/>
  <c r="O2" i="4" s="1"/>
  <c r="O24" i="4" s="1"/>
  <c r="P2" i="4" s="1"/>
  <c r="P22" i="4"/>
  <c r="AA22" i="4" l="1"/>
  <c r="P24" i="4"/>
  <c r="Q2" i="4" s="1"/>
  <c r="Q24" i="4" s="1"/>
  <c r="R2" i="4" s="1"/>
  <c r="R24" i="4" s="1"/>
  <c r="S2" i="4" s="1"/>
  <c r="S24" i="4" s="1"/>
  <c r="T2" i="4" s="1"/>
  <c r="T24" i="4" s="1"/>
  <c r="U2" i="4" s="1"/>
  <c r="U24" i="4" s="1"/>
  <c r="V2" i="4" s="1"/>
  <c r="V24" i="4" s="1"/>
  <c r="W2" i="4" s="1"/>
  <c r="W24" i="4" s="1"/>
  <c r="X2" i="4" s="1"/>
  <c r="X24" i="4" s="1"/>
  <c r="Y2" i="4" s="1"/>
  <c r="Y24" i="4" s="1"/>
  <c r="Z2" i="4" s="1"/>
  <c r="Z24" i="4" s="1"/>
  <c r="AA2" i="4" s="1"/>
  <c r="AA24" i="4" l="1"/>
  <c r="AB2" i="4" s="1"/>
  <c r="AB24" i="4" s="1"/>
  <c r="AC2" i="4" s="1"/>
  <c r="AC24" i="4" s="1"/>
  <c r="AD2" i="4" s="1"/>
  <c r="AD24" i="4" s="1"/>
  <c r="AE2" i="4" s="1"/>
  <c r="AE24" i="4" s="1"/>
  <c r="AF2" i="4" s="1"/>
  <c r="AF24" i="4" s="1"/>
  <c r="AG2" i="4" s="1"/>
  <c r="AG24" i="4" s="1"/>
  <c r="AH2" i="4" s="1"/>
  <c r="AH24" i="4" s="1"/>
  <c r="AI2" i="4" s="1"/>
  <c r="AI24" i="4" s="1"/>
  <c r="AJ2" i="4" s="1"/>
  <c r="AJ24" i="4" s="1"/>
  <c r="AK2" i="4" s="1"/>
  <c r="AK24" i="4" s="1"/>
  <c r="AL2" i="4" s="1"/>
  <c r="AL24" i="4" s="1"/>
  <c r="AM2" i="4" s="1"/>
  <c r="AM24" i="4" s="1"/>
  <c r="N21" i="3"/>
  <c r="M21" i="3"/>
  <c r="L21" i="3"/>
  <c r="K21" i="3"/>
  <c r="J21" i="3"/>
  <c r="I21" i="3"/>
  <c r="H21" i="3"/>
  <c r="G21" i="3"/>
  <c r="F21" i="3"/>
  <c r="E21" i="3"/>
  <c r="D21" i="3"/>
  <c r="C21" i="3"/>
  <c r="B21" i="3"/>
  <c r="N20" i="3"/>
  <c r="M20" i="3"/>
  <c r="L20" i="3"/>
  <c r="K20" i="3"/>
  <c r="J20" i="3"/>
  <c r="I20" i="3"/>
  <c r="H20" i="3"/>
  <c r="G20" i="3"/>
  <c r="F20" i="3"/>
  <c r="E20" i="3"/>
  <c r="D20" i="3"/>
  <c r="C20" i="3"/>
  <c r="B20" i="3"/>
  <c r="N16" i="3"/>
  <c r="N15" i="3"/>
  <c r="N14" i="3"/>
  <c r="N13" i="3"/>
  <c r="N4" i="3"/>
  <c r="N21" i="2"/>
  <c r="M21" i="2"/>
  <c r="L21" i="2"/>
  <c r="K21" i="2"/>
  <c r="J21" i="2"/>
  <c r="I21" i="2"/>
  <c r="H21" i="2"/>
  <c r="G21" i="2"/>
  <c r="F21" i="2"/>
  <c r="E21" i="2"/>
  <c r="D21" i="2"/>
  <c r="C21" i="2"/>
  <c r="B21" i="2"/>
  <c r="N20" i="2"/>
  <c r="M20" i="2"/>
  <c r="L20" i="2"/>
  <c r="K20" i="2"/>
  <c r="J20" i="2"/>
  <c r="I20" i="2"/>
  <c r="H20" i="2"/>
  <c r="G20" i="2"/>
  <c r="F20" i="2"/>
  <c r="E20" i="2"/>
  <c r="D20" i="2"/>
  <c r="C20" i="2"/>
  <c r="B20" i="2"/>
  <c r="N16" i="2"/>
  <c r="N15" i="2"/>
  <c r="N14" i="2"/>
  <c r="N13" i="2"/>
  <c r="N10" i="2"/>
  <c r="N4" i="2"/>
  <c r="N20" i="1"/>
  <c r="M20" i="1"/>
  <c r="L20" i="1"/>
  <c r="K20" i="1"/>
  <c r="J20" i="1"/>
  <c r="I20" i="1"/>
  <c r="H20" i="1"/>
  <c r="G20" i="1"/>
  <c r="F20" i="1"/>
  <c r="E20" i="1"/>
  <c r="D20" i="1"/>
  <c r="C20" i="1"/>
  <c r="B20" i="1"/>
  <c r="N19" i="1"/>
  <c r="N16" i="1"/>
  <c r="N15" i="1"/>
  <c r="N14" i="1"/>
  <c r="N13" i="1"/>
  <c r="N10" i="1"/>
  <c r="N4" i="1"/>
  <c r="M19" i="1"/>
  <c r="L19" i="1"/>
  <c r="K19" i="1"/>
  <c r="J19" i="1"/>
  <c r="I19" i="1"/>
  <c r="H19" i="1"/>
  <c r="G19" i="1"/>
  <c r="F19" i="1"/>
  <c r="C19" i="1"/>
  <c r="B19" i="1"/>
  <c r="D19" i="1"/>
  <c r="E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tc={21F05027-7CF0-0144-9ED9-0BAB13EF62BF}</author>
    <author>tc={A109A4D4-B699-2642-8F84-FE03D11DAA3F}</author>
    <author>tc={92B254EB-1411-3F43-B520-F9206DFFDC6C}</author>
    <author>tc={69FF72DD-8F3A-1843-B33D-498C38C6A901}</author>
  </authors>
  <commentList>
    <comment ref="A13" authorId="0" shapeId="0" xr:uid="{21F05027-7CF0-0144-9ED9-0BAB13EF62BF}">
      <text>
        <t>[Threaded comment]
Your version of Excel allows you to read this threaded comment; however, any edits to it will get removed if the file is opened in a newer version of Excel. Learn more: https://go.microsoft.com/fwlink/?linkid=870924
Comment:
    Software subscriptions, editing software</t>
      </text>
    </comment>
    <comment ref="A14" authorId="1" shapeId="0" xr:uid="{A109A4D4-B699-2642-8F84-FE03D11DAA3F}">
      <text>
        <t>[Threaded comment]
Your version of Excel allows you to read this threaded comment; however, any edits to it will get removed if the file is opened in a newer version of Excel. Learn more: https://go.microsoft.com/fwlink/?linkid=870924
Comment:
    Delivery charges</t>
      </text>
    </comment>
    <comment ref="A15" authorId="2" shapeId="0" xr:uid="{92B254EB-1411-3F43-B520-F9206DFFDC6C}">
      <text>
        <t>[Threaded comment]
Your version of Excel allows you to read this threaded comment; however, any edits to it will get removed if the file is opened in a newer version of Excel. Learn more: https://go.microsoft.com/fwlink/?linkid=870924
Comment:
    Facebook ads, Youtube ads</t>
      </text>
    </comment>
    <comment ref="A16" authorId="3" shapeId="0" xr:uid="{69FF72DD-8F3A-1843-B33D-498C38C6A901}">
      <text>
        <t>[Threaded comment]
Your version of Excel allows you to read this threaded comment; however, any edits to it will get removed if the file is opened in a newer version of Excel. Learn more: https://go.microsoft.com/fwlink/?linkid=870924
Comment:
    Ink, t-shirts, packaging Material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tc={E8BCBB07-B1AC-074D-A117-7D1F40B3ED02}</author>
    <author>tc={85E4DA60-3915-B54F-9495-10C85B878970}</author>
    <author>tc={F2FB23BA-6557-7345-AAB1-EE6C0D416679}</author>
    <author>tc={2EA5E64E-DA63-134A-A64A-CC2A152C9C76}</author>
  </authors>
  <commentList>
    <comment ref="D2" authorId="0" shapeId="0" xr:uid="{19323767-A8B3-354D-B047-47210F0A1F29}">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C80EA572-9B2F-AB46-A4F7-7672299EE31E}">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9" authorId="0" shapeId="0" xr:uid="{9E44D9A1-80B7-D340-A7BF-9671A4CF6B14}">
      <text>
        <r>
          <rPr>
            <b/>
            <sz val="9"/>
            <color rgb="FF000000"/>
            <rFont val="Tahoma"/>
            <family val="2"/>
          </rPr>
          <t>User:</t>
        </r>
        <r>
          <rPr>
            <sz val="9"/>
            <color rgb="FF000000"/>
            <rFont val="Tahoma"/>
            <family val="2"/>
          </rPr>
          <t xml:space="preserve">
</t>
        </r>
        <r>
          <rPr>
            <sz val="9"/>
            <color rgb="FF000000"/>
            <rFont val="Tahoma"/>
            <family val="2"/>
          </rPr>
          <t xml:space="preserve">Cash expenses
</t>
        </r>
      </text>
    </comment>
    <comment ref="B10" authorId="1" shapeId="0" xr:uid="{E8BCBB07-B1AC-074D-A117-7D1F40B3ED02}">
      <text>
        <t>[Threaded comment]
Your version of Excel allows you to read this threaded comment; however, any edits to it will get removed if the file is opened in a newer version of Excel. Learn more: https://go.microsoft.com/fwlink/?linkid=870924
Comment:
    Software subscriptions, editing software</t>
      </text>
    </comment>
    <comment ref="B11" authorId="2" shapeId="0" xr:uid="{85E4DA60-3915-B54F-9495-10C85B878970}">
      <text>
        <t>[Threaded comment]
Your version of Excel allows you to read this threaded comment; however, any edits to it will get removed if the file is opened in a newer version of Excel. Learn more: https://go.microsoft.com/fwlink/?linkid=870924
Comment:
    Delivery charges</t>
      </text>
    </comment>
    <comment ref="B12" authorId="3" shapeId="0" xr:uid="{F2FB23BA-6557-7345-AAB1-EE6C0D416679}">
      <text>
        <t>[Threaded comment]
Your version of Excel allows you to read this threaded comment; however, any edits to it will get removed if the file is opened in a newer version of Excel. Learn more: https://go.microsoft.com/fwlink/?linkid=870924
Comment:
    Facebook ads, Youtube ads</t>
      </text>
    </comment>
    <comment ref="B13" authorId="4" shapeId="0" xr:uid="{2EA5E64E-DA63-134A-A64A-CC2A152C9C76}">
      <text>
        <t>[Threaded comment]
Your version of Excel allows you to read this threaded comment; however, any edits to it will get removed if the file is opened in a newer version of Excel. Learn more: https://go.microsoft.com/fwlink/?linkid=870924
Comment:
    Ink, t-shirts, packaging Material</t>
      </text>
    </comment>
    <comment ref="C24" authorId="0" shapeId="0" xr:uid="{7946DBA5-0C22-094B-AC4F-FC3D817B7000}">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<sst xmlns="http://schemas.openxmlformats.org/spreadsheetml/2006/main" count="140" uniqueCount="84">
  <si>
    <t xml:space="preserve">Income Statement Year 1 </t>
  </si>
  <si>
    <t>Income Statement Year 2</t>
  </si>
  <si>
    <t>Income Statement Year 3</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</si>
  <si>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</si>
  <si>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</si>
  <si>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</si>
  <si>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</si>
  <si>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</si>
  <si>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</si>
  <si>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</si>
  <si>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</si>
  <si>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</si>
  <si>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</si>
  <si>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</si>
  <si>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</si>
  <si>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</si>
  <si>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</si>
  <si>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</si>
  <si>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</si>
  <si>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</si>
  <si>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</si>
  <si>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</si>
  <si>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</si>
  <si>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</si>
  <si>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</si>
  <si>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</si>
  <si>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Equipment </t>
  </si>
  <si>
    <t xml:space="preserve">Inventory </t>
  </si>
  <si>
    <t>Marketing</t>
  </si>
  <si>
    <t>Website</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</si>
  <si>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</si>
  <si>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</si>
  <si>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</si>
  <si>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</si>
  <si>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</si>
  <si>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</si>
  <si>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</si>
  <si>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 xml:space="preserve">Advertising </t>
  </si>
  <si>
    <t>Supplies</t>
  </si>
  <si>
    <t xml:space="preserve">Add expenses as you go below by inserting rows </t>
  </si>
  <si>
    <t xml:space="preserve">Gross Revenue </t>
  </si>
  <si>
    <t xml:space="preserve">Total Expenses </t>
  </si>
  <si>
    <t xml:space="preserve">Net Profit Before Tax </t>
  </si>
  <si>
    <t xml:space="preserve">Estimated Income Tax % </t>
  </si>
  <si>
    <t>Net Profit After Tax</t>
  </si>
  <si>
    <t xml:space="preserve">Total Funding Sources </t>
  </si>
  <si>
    <t>Software and Technology</t>
  </si>
  <si>
    <t>Transportation costs</t>
  </si>
  <si>
    <t>T shirt sales</t>
  </si>
  <si>
    <t>Software and technology</t>
  </si>
  <si>
    <t xml:space="preserve">Transportation costs </t>
  </si>
  <si>
    <t xml:space="preserve">Period (Month): </t>
  </si>
  <si>
    <t>Cash at the Beginning of the period</t>
  </si>
  <si>
    <t>Income Sources (CASH IN)</t>
  </si>
  <si>
    <t>Total Income:</t>
  </si>
  <si>
    <t>Expenses (CASH OUT)</t>
  </si>
  <si>
    <t>Total Operating Expenses:</t>
  </si>
  <si>
    <t>Other Changes in Cash (CASH OUT)</t>
  </si>
  <si>
    <t>Other changes in cash out:</t>
  </si>
  <si>
    <t>Other Changes in Cash (CASH IN)</t>
  </si>
  <si>
    <t>Other changes in cash in:</t>
  </si>
  <si>
    <t>Total Changes in cash</t>
  </si>
  <si>
    <t>Cash at the end of the period:</t>
  </si>
  <si>
    <t>Owner's withdrawal</t>
  </si>
  <si>
    <t>Laptop</t>
  </si>
  <si>
    <t>Balance sheet Year 1</t>
  </si>
  <si>
    <t>Year 1</t>
  </si>
  <si>
    <t xml:space="preserve">Current Assets </t>
  </si>
  <si>
    <t>Cash</t>
  </si>
  <si>
    <t>Invenstory</t>
  </si>
  <si>
    <t>Fixed Assets</t>
  </si>
  <si>
    <t>Total assets</t>
  </si>
  <si>
    <t>Current Liabilities</t>
  </si>
  <si>
    <t>Account Payable</t>
  </si>
  <si>
    <t>Accrued Expenseses</t>
  </si>
  <si>
    <t>Tax Payable</t>
  </si>
  <si>
    <t>Unearned income</t>
  </si>
  <si>
    <t>Long-term Liabilities</t>
  </si>
  <si>
    <t>Owner's Equity</t>
  </si>
  <si>
    <t>Paid-in Capital</t>
  </si>
  <si>
    <t>Retained Earning</t>
  </si>
  <si>
    <t>Total liabilities</t>
  </si>
  <si>
    <t>Total Owner's Equity</t>
  </si>
  <si>
    <t>Total liability &amp;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</si>
</sst>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rgb="FF000000"/>
      <name val="Tahoma"/>
      <family val="2"/>
    </font>
    <font>
      <sz val="9"/>
      <color rgb="FF000000"/>
      <name val="Tahoma"/>
      <family val="2"/>
    </font>
  </fonts>
  <fills count="5">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them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5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3" fillId="3" borderId="0" xfId="0" applyFont="1" applyFill="1" applyAlignment="1">
      <alignment horizontal="center"/>
    </xf>
    <xf numFmtId="0" fontId="0" fillId="0" borderId="0" xfId="0" applyAlignment="1">
      <alignment horizontal="right"/>
    </xf>
    <xf numFmtId="9" fontId="0" fillId="0" borderId="0" xfId="0" applyNumberFormat="1"/>
    <xf numFmtId="0" fontId="3" fillId="0" borderId="0" xfId="0" applyFont="1" applyAlignment="1">
      <alignment horizontal="right"/>
    </xf>
    <xf numFmtId="9" fontId="3" fillId="0" borderId="0" xfId="0" applyNumberFormat="1" applyFont="1"/>
    <xf numFmtId="0" fontId="6" fillId="0" borderId="0" xfId="0" applyFont="1"/>
    <xf numFmtId="0" fontId="7" fillId="0" borderId="0" xfId="0" applyFont="1" applyAlignment="1">
      <alignment horizontal="right"/>
    </xf>
    <xf numFmtId="17" fontId="6" fillId="0" borderId="9" xfId="0" applyNumberFormat="1" applyFont="1" applyBorder="1" applyAlignment="1">
      <alignment horizontal="center"/>
    </xf>
    <xf numFmtId="164" fontId="7" fillId="0" borderId="0" xfId="1" applyNumberFormat="1" applyFont="1" applyFill="1" applyBorder="1" applyAlignment="1">
      <alignment horizontal="center"/>
    </xf>
    <xf numFmtId="164" fontId="8" fillId="4" borderId="0" xfId="1" applyNumberFormat="1" applyFont="1" applyFill="1" applyBorder="1" applyAlignment="1">
      <alignment horizontal="center"/>
    </xf>
    <xf numFmtId="164" fontId="8" fillId="0" borderId="0" xfId="1" applyNumberFormat="1" applyFont="1" applyFill="1" applyBorder="1" applyAlignment="1">
      <alignment horizontal="center"/>
    </xf>
    <xf numFmtId="164" fontId="6" fillId="0" borderId="0" xfId="1" applyNumberFormat="1" applyFont="1" applyBorder="1" applyAlignment="1">
      <alignment horizontal="center"/>
    </xf>
    <xf numFmtId="0" fontId="9" fillId="0" borderId="0" xfId="0" applyFont="1"/>
    <xf numFmtId="164" fontId="6" fillId="0" borderId="0" xfId="1" applyNumberFormat="1" applyFont="1"/>
    <xf numFmtId="164" fontId="6" fillId="0" borderId="7" xfId="1" applyNumberFormat="1" applyFont="1" applyBorder="1"/>
    <xf numFmtId="0" fontId="6" fillId="0" borderId="0" xfId="0" applyFont="1" applyAlignment="1">
      <alignment horizontal="right"/>
    </xf>
    <xf numFmtId="164" fontId="7" fillId="4" borderId="0" xfId="1" applyNumberFormat="1" applyFont="1" applyFill="1"/>
    <xf numFmtId="38" fontId="7" fillId="4" borderId="0" xfId="1" applyNumberFormat="1" applyFont="1" applyFill="1"/>
    <xf numFmtId="38" fontId="6" fillId="4" borderId="10" xfId="1" applyNumberFormat="1" applyFont="1" applyFill="1" applyBorder="1"/>
    <xf numFmtId="43" fontId="6" fillId="0" borderId="0" xfId="1" applyFont="1"/>
    <xf numFmtId="164" fontId="7" fillId="0" borderId="11" xfId="1" applyNumberFormat="1" applyFont="1" applyFill="1" applyBorder="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3" fillId="3" borderId="0" xfId="0" applyFont="1" applyFill="1" applyAlignment="1">
      <alignment horizontal="center"/>
    </xf>
    <xf numFmtId="0" fontId="6" fillId="0" borderId="0" xfId="0" applyFont="1" applyAlignment="1">
      <alignment horizontal="left"/>
    </xf>
    <xf numFmtId="0" fontId="6" fillId="0" borderId="0" xfId="0" applyFont="1" applyAlignment="1">
      <alignment horizontal="right"/>
    </xf>
    <xf numFmtId="0" fontId="0" fillId="0" borderId="0" xfId="0" applyFont="1"/>
  </cellXfs>
  <cellStyles count="2">
    <cellStyle name="Comma" xfId="1" builtinId="3"/>
    <cellStyle name="Normal" xfId="0" builtinId="0"/>
  </cellStyles>
  <dxfs count="1">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tushar ahluwalia" id="{01374F11-DC32-944C-B88A-6A913EB6E530}" userId="S::tahlu945@coastmountaincollege.ca::610cb517-38fc-46e4-953f-61367ef09f0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 dT="2024-03-19T17:03:08.05" personId="{01374F11-DC32-944C-B88A-6A913EB6E530}" id="{21F05027-7CF0-0144-9ED9-0BAB13EF62BF}">
    <text>Software subscriptions, editing software</text>
  </threadedComment>
  <threadedComment ref="A14" dT="2024-03-19T17:03:28.03" personId="{01374F11-DC32-944C-B88A-6A913EB6E530}" id="{A109A4D4-B699-2642-8F84-FE03D11DAA3F}">
    <text>Delivery charges</text>
  </threadedComment>
  <threadedComment ref="A15" dT="2024-03-19T17:03:48.99" personId="{01374F11-DC32-944C-B88A-6A913EB6E530}" id="{92B254EB-1411-3F43-B520-F9206DFFDC6C}">
    <text>Facebook ads, Youtube ads</text>
  </threadedComment>
  <threadedComment ref="A16" dT="2024-03-19T17:00:12.11" personId="{01374F11-DC32-944C-B88A-6A913EB6E530}" id="{69FF72DD-8F3A-1843-B33D-498C38C6A901}">
    <text>Ink, t-shirts, packaging Material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B10" dT="2024-03-19T17:03:08.05" personId="{01374F11-DC32-944C-B88A-6A913EB6E530}" id="{E8BCBB07-B1AC-074D-A117-7D1F40B3ED02}">
    <text>Software subscriptions, editing software</text>
  </threadedComment>
  <threadedComment ref="B11" dT="2024-03-19T17:03:28.03" personId="{01374F11-DC32-944C-B88A-6A913EB6E530}" id="{85E4DA60-3915-B54F-9495-10C85B878970}">
    <text>Delivery charges</text>
  </threadedComment>
  <threadedComment ref="B12" dT="2024-03-19T17:03:48.99" personId="{01374F11-DC32-944C-B88A-6A913EB6E530}" id="{F2FB23BA-6557-7345-AAB1-EE6C0D416679}">
    <text>Facebook ads, Youtube ads</text>
  </threadedComment>
  <threadedComment ref="B13" dT="2024-03-19T17:00:12.11" personId="{01374F11-DC32-944C-B88A-6A913EB6E530}" id="{2EA5E64E-DA63-134A-A64A-CC2A152C9C76}">
    <text>Ink, t-shirts, packaging Material</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24"/>
  <sheetViews>
    <sheetView zoomScale="169" zoomScaleNormal="170" workbookViewId="0">
      <selection activeCell="D21" sqref="D21"/>
    </sheetView>
  </sheetViews>
  <sheetFormatPr baseColWidth="10" defaultRowHeight="16" x14ac:dyDescent="0.2"/>
  <cols>
    <col min="1" max="1" width="29.33203125" customWidth="1"/>
  </cols>
  <sheetData>
    <row r="1" spans="1:10" x14ac:dyDescent="0.2">
      <c r="A1" s="45" t="s">
        <v>18</v>
      </c>
      <c r="B1" s="45"/>
      <c r="C1" s="45"/>
    </row>
    <row r="2" spans="1:10" x14ac:dyDescent="0.2">
      <c r="A2" s="45" t="s">
        <v>30</v>
      </c>
      <c r="B2" s="45"/>
      <c r="C2" s="45"/>
    </row>
    <row r="3" spans="1:10" x14ac:dyDescent="0.2">
      <c r="A3" s="3" t="s">
        <v>20</v>
      </c>
      <c r="B3" s="3" t="s">
        <v>19</v>
      </c>
      <c r="D3" s="30" t="s">
        <v>31</v>
      </c>
      <c r="E3" s="31"/>
      <c r="F3" s="31"/>
      <c r="G3" s="31"/>
      <c r="H3" s="32"/>
    </row>
    <row r="4" spans="1:10" ht="16" customHeight="1" x14ac:dyDescent="0.2">
      <c r="A4" t="s">
        <v>64</v>
      </c>
      <c r="B4">
        <v>2000</v>
      </c>
      <c r="D4" s="33"/>
      <c r="E4" s="34"/>
      <c r="F4" s="34"/>
      <c r="G4" s="34"/>
      <c r="H4" s="35"/>
      <c r="I4" s="4"/>
      <c r="J4" s="4"/>
    </row>
    <row r="5" spans="1:10" x14ac:dyDescent="0.2">
      <c r="D5" s="36"/>
      <c r="E5" s="37"/>
      <c r="F5" s="37"/>
      <c r="G5" s="37"/>
      <c r="H5" s="38"/>
      <c r="I5" s="4"/>
      <c r="J5" s="4"/>
    </row>
    <row r="6" spans="1:10" x14ac:dyDescent="0.2">
      <c r="I6" s="4"/>
      <c r="J6" s="4"/>
    </row>
    <row r="7" spans="1:10" x14ac:dyDescent="0.2">
      <c r="G7" s="4"/>
      <c r="H7" s="4"/>
      <c r="I7" s="4"/>
      <c r="J7" s="4"/>
    </row>
    <row r="8" spans="1:10" x14ac:dyDescent="0.2">
      <c r="G8" s="4"/>
      <c r="H8" s="4"/>
      <c r="I8" s="4"/>
      <c r="J8" s="4"/>
    </row>
    <row r="9" spans="1:10" x14ac:dyDescent="0.2">
      <c r="G9" s="4"/>
      <c r="H9" s="4"/>
      <c r="I9" s="4"/>
      <c r="J9" s="4"/>
    </row>
    <row r="10" spans="1:10" ht="16" customHeight="1" x14ac:dyDescent="0.2">
      <c r="A10" s="2" t="s">
        <v>32</v>
      </c>
      <c r="D10" s="30" t="s">
        <v>33</v>
      </c>
      <c r="E10" s="31"/>
      <c r="F10" s="31"/>
      <c r="G10" s="31"/>
      <c r="H10" s="32"/>
      <c r="I10" s="4"/>
      <c r="J10" s="4"/>
    </row>
    <row r="11" spans="1:10" x14ac:dyDescent="0.2">
      <c r="A11" t="s">
        <v>21</v>
      </c>
      <c r="B11">
        <v>3000</v>
      </c>
      <c r="D11" s="33"/>
      <c r="E11" s="34"/>
      <c r="F11" s="34"/>
      <c r="G11" s="34"/>
      <c r="H11" s="35"/>
      <c r="I11" s="4"/>
      <c r="J11" s="4"/>
    </row>
    <row r="12" spans="1:10" x14ac:dyDescent="0.2">
      <c r="A12" t="s">
        <v>22</v>
      </c>
      <c r="D12" s="33"/>
      <c r="E12" s="34"/>
      <c r="F12" s="34"/>
      <c r="G12" s="34"/>
      <c r="H12" s="35"/>
      <c r="I12" s="4"/>
      <c r="J12" s="4"/>
    </row>
    <row r="13" spans="1:10" x14ac:dyDescent="0.2">
      <c r="A13" t="s">
        <v>23</v>
      </c>
      <c r="D13" s="33"/>
      <c r="E13" s="34"/>
      <c r="F13" s="34"/>
      <c r="G13" s="34"/>
      <c r="H13" s="35"/>
    </row>
    <row r="14" spans="1:10" x14ac:dyDescent="0.2">
      <c r="A14" t="s">
        <v>24</v>
      </c>
      <c r="D14" s="36"/>
      <c r="E14" s="37"/>
      <c r="F14" s="37"/>
      <c r="G14" s="37"/>
      <c r="H14" s="38"/>
    </row>
    <row r="15" spans="1:10" x14ac:dyDescent="0.2">
      <c r="A15" t="s">
        <v>25</v>
      </c>
    </row>
    <row r="16" spans="1:10" x14ac:dyDescent="0.2">
      <c r="A16" s="2" t="s">
        <v>45</v>
      </c>
      <c r="B16">
        <v>3000</v>
      </c>
    </row>
    <row r="18" spans="1:8" ht="16" customHeight="1" x14ac:dyDescent="0.2">
      <c r="A18" s="2" t="s">
        <v>34</v>
      </c>
      <c r="D18" s="39" t="s">
        <v>35</v>
      </c>
      <c r="E18" s="40"/>
      <c r="F18" s="40"/>
      <c r="G18" s="40"/>
      <c r="H18" s="41"/>
    </row>
    <row r="19" spans="1:8" x14ac:dyDescent="0.2">
      <c r="A19" t="s">
        <v>26</v>
      </c>
      <c r="B19">
        <v>800</v>
      </c>
      <c r="D19" s="42"/>
      <c r="E19" s="43"/>
      <c r="F19" s="43"/>
      <c r="G19" s="43"/>
      <c r="H19" s="44"/>
    </row>
    <row r="20" spans="1:8" x14ac:dyDescent="0.2">
      <c r="A20" t="s">
        <v>27</v>
      </c>
      <c r="B20">
        <v>500</v>
      </c>
      <c r="D20" s="5"/>
      <c r="E20" s="5"/>
      <c r="F20" s="5"/>
      <c r="G20" s="5"/>
      <c r="H20" s="5"/>
    </row>
    <row r="21" spans="1:8" x14ac:dyDescent="0.2">
      <c r="A21" t="s">
        <v>28</v>
      </c>
      <c r="B21">
        <v>100</v>
      </c>
      <c r="D21" s="5"/>
      <c r="E21" s="5"/>
      <c r="F21" s="5"/>
      <c r="G21" s="5"/>
      <c r="H21" s="5"/>
    </row>
    <row r="22" spans="1:8" x14ac:dyDescent="0.2">
      <c r="A22" t="s">
        <v>29</v>
      </c>
      <c r="B22">
        <v>100</v>
      </c>
      <c r="D22" s="5"/>
      <c r="E22" s="5"/>
      <c r="F22" s="5"/>
      <c r="G22" s="5"/>
      <c r="H22" s="5"/>
    </row>
    <row r="24" spans="1:8" x14ac:dyDescent="0.2">
      <c r="A24" s="2" t="s">
        <v>36</v>
      </c>
      <c r="B24">
        <v>1500</v>
      </c>
    </row>
  </sheetData>
  <mergeCells count="5">
    <mergeCell ref="D10:H14"/>
    <mergeCell ref="D3:H5"/>
    <mergeCell ref="D18:H19"/>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N22"/>
  <sheetViews>
    <sheetView zoomScale="150" workbookViewId="0">
      <selection activeCell="C27" sqref="C27"/>
    </sheetView>
  </sheetViews>
  <sheetFormatPr baseColWidth="10" defaultRowHeight="16" x14ac:dyDescent="0.2"/>
  <cols>
    <col min="1" max="1" width="26.33203125" bestFit="1" customWidth="1"/>
    <col min="14" max="14" width="12" bestFit="1" customWidth="1"/>
  </cols>
  <sheetData>
    <row r="1" spans="1:14" x14ac:dyDescent="0.2">
      <c r="A1" t="s">
        <v>0</v>
      </c>
    </row>
    <row r="2" spans="1:14" x14ac:dyDescent="0.2">
      <c r="B2" s="1" t="s">
        <v>5</v>
      </c>
      <c r="C2" s="1" t="s">
        <v>6</v>
      </c>
      <c r="D2" s="1" t="s">
        <v>7</v>
      </c>
      <c r="E2" s="1" t="s">
        <v>8</v>
      </c>
      <c r="F2" s="1" t="s">
        <v>9</v>
      </c>
      <c r="G2" s="1" t="s">
        <v>10</v>
      </c>
      <c r="H2" s="1" t="s">
        <v>11</v>
      </c>
      <c r="I2" s="1" t="s">
        <v>12</v>
      </c>
      <c r="J2" s="1" t="s">
        <v>13</v>
      </c>
      <c r="K2" s="1" t="s">
        <v>14</v>
      </c>
      <c r="L2" s="1" t="s">
        <v>15</v>
      </c>
      <c r="M2" s="1" t="s">
        <v>16</v>
      </c>
      <c r="N2" s="1" t="s">
        <v>17</v>
      </c>
    </row>
    <row r="3" spans="1:14" x14ac:dyDescent="0.2">
      <c r="A3" s="2" t="s">
        <v>3</v>
      </c>
    </row>
    <row r="4" spans="1:14" x14ac:dyDescent="0.2">
      <c r="A4" t="s">
        <v>48</v>
      </c>
      <c r="B4">
        <v>700</v>
      </c>
      <c r="C4">
        <v>900</v>
      </c>
      <c r="D4">
        <v>1100</v>
      </c>
      <c r="E4">
        <v>1140</v>
      </c>
      <c r="F4">
        <v>1200</v>
      </c>
      <c r="G4">
        <v>1230</v>
      </c>
      <c r="H4">
        <v>1200</v>
      </c>
      <c r="I4">
        <v>1150</v>
      </c>
      <c r="J4">
        <v>1190</v>
      </c>
      <c r="K4">
        <v>1200</v>
      </c>
      <c r="L4">
        <v>1220</v>
      </c>
      <c r="M4">
        <v>1150</v>
      </c>
      <c r="N4">
        <f>SUM(B4:M4)</f>
        <v>13380</v>
      </c>
    </row>
    <row r="10" spans="1:14" x14ac:dyDescent="0.2">
      <c r="A10" s="2" t="s">
        <v>40</v>
      </c>
      <c r="B10">
        <v>700</v>
      </c>
      <c r="C10">
        <v>900</v>
      </c>
      <c r="D10">
        <v>1100</v>
      </c>
      <c r="E10">
        <v>1140</v>
      </c>
      <c r="F10">
        <v>1200</v>
      </c>
      <c r="G10">
        <v>1230</v>
      </c>
      <c r="H10">
        <v>1200</v>
      </c>
      <c r="I10">
        <v>1150</v>
      </c>
      <c r="J10">
        <v>1190</v>
      </c>
      <c r="K10">
        <v>1200</v>
      </c>
      <c r="L10">
        <v>1220</v>
      </c>
      <c r="M10">
        <v>1150</v>
      </c>
      <c r="N10">
        <f>SUM(B10:M10)</f>
        <v>13380</v>
      </c>
    </row>
    <row r="12" spans="1:14" x14ac:dyDescent="0.2">
      <c r="A12" s="2" t="s">
        <v>4</v>
      </c>
    </row>
    <row r="13" spans="1:14" x14ac:dyDescent="0.2">
      <c r="A13" t="s">
        <v>46</v>
      </c>
      <c r="B13">
        <v>30</v>
      </c>
      <c r="C13">
        <v>30</v>
      </c>
      <c r="D13">
        <v>35</v>
      </c>
      <c r="E13">
        <v>40</v>
      </c>
      <c r="F13">
        <v>40</v>
      </c>
      <c r="G13">
        <v>40</v>
      </c>
      <c r="H13">
        <v>45</v>
      </c>
      <c r="I13">
        <v>45</v>
      </c>
      <c r="J13">
        <v>45</v>
      </c>
      <c r="K13">
        <v>45</v>
      </c>
      <c r="L13">
        <v>45</v>
      </c>
      <c r="M13">
        <v>45</v>
      </c>
      <c r="N13">
        <f>SUM(B13:M13)</f>
        <v>485</v>
      </c>
    </row>
    <row r="14" spans="1:14" x14ac:dyDescent="0.2">
      <c r="A14" t="s">
        <v>47</v>
      </c>
      <c r="B14">
        <v>20</v>
      </c>
      <c r="C14">
        <v>30</v>
      </c>
      <c r="D14">
        <v>35</v>
      </c>
      <c r="E14">
        <v>35</v>
      </c>
      <c r="F14">
        <v>30</v>
      </c>
      <c r="G14">
        <v>35</v>
      </c>
      <c r="H14">
        <v>30</v>
      </c>
      <c r="I14">
        <v>25</v>
      </c>
      <c r="J14">
        <v>30</v>
      </c>
      <c r="K14">
        <v>30</v>
      </c>
      <c r="L14">
        <v>35</v>
      </c>
      <c r="M14">
        <v>30</v>
      </c>
      <c r="N14">
        <f>SUM(B14:M14)</f>
        <v>365</v>
      </c>
    </row>
    <row r="15" spans="1:14" x14ac:dyDescent="0.2">
      <c r="A15" t="s">
        <v>37</v>
      </c>
      <c r="B15">
        <v>50</v>
      </c>
      <c r="C15">
        <v>50</v>
      </c>
      <c r="D15">
        <v>50</v>
      </c>
      <c r="E15" s="10">
        <v>50</v>
      </c>
      <c r="F15">
        <v>50</v>
      </c>
      <c r="G15">
        <v>50</v>
      </c>
      <c r="H15">
        <v>50</v>
      </c>
      <c r="I15">
        <v>50</v>
      </c>
      <c r="J15">
        <v>50</v>
      </c>
      <c r="K15">
        <v>50</v>
      </c>
      <c r="L15">
        <v>50</v>
      </c>
      <c r="M15">
        <v>50</v>
      </c>
      <c r="N15">
        <f>SUM(N13:N14)</f>
        <v>850</v>
      </c>
    </row>
    <row r="16" spans="1:14" x14ac:dyDescent="0.2">
      <c r="A16" t="s">
        <v>38</v>
      </c>
      <c r="B16">
        <v>200</v>
      </c>
      <c r="C16">
        <v>250</v>
      </c>
      <c r="D16">
        <v>250</v>
      </c>
      <c r="E16">
        <v>300</v>
      </c>
      <c r="F16">
        <v>350</v>
      </c>
      <c r="G16">
        <v>400</v>
      </c>
      <c r="H16">
        <v>400</v>
      </c>
      <c r="I16">
        <v>450</v>
      </c>
      <c r="J16">
        <v>500</v>
      </c>
      <c r="K16">
        <v>500</v>
      </c>
      <c r="L16">
        <v>500</v>
      </c>
      <c r="M16">
        <v>500</v>
      </c>
      <c r="N16">
        <f>SUM(B16:M16)</f>
        <v>4600</v>
      </c>
    </row>
    <row r="17" spans="1:14" ht="15" customHeight="1" x14ac:dyDescent="0.2">
      <c r="A17" s="46" t="s">
        <v>39</v>
      </c>
      <c r="B17" s="46"/>
      <c r="C17" s="46"/>
    </row>
    <row r="18" spans="1:14" ht="15" customHeight="1" x14ac:dyDescent="0.2">
      <c r="A18" s="6"/>
      <c r="B18" s="6"/>
      <c r="C18" s="6"/>
    </row>
    <row r="19" spans="1:14" x14ac:dyDescent="0.2">
      <c r="A19" s="2" t="s">
        <v>41</v>
      </c>
      <c r="B19">
        <f>SUM(B13:B16)</f>
        <v>300</v>
      </c>
      <c r="C19">
        <f>SUM(C13:C16)</f>
        <v>360</v>
      </c>
      <c r="D19">
        <f>SUM(D13:D18)</f>
        <v>370</v>
      </c>
      <c r="E19">
        <f>SUM(E13:E16)</f>
        <v>425</v>
      </c>
      <c r="F19">
        <f t="shared" ref="F19:M19" si="0">SUM(F13:F18)</f>
        <v>470</v>
      </c>
      <c r="G19">
        <f t="shared" si="0"/>
        <v>525</v>
      </c>
      <c r="H19">
        <f t="shared" si="0"/>
        <v>525</v>
      </c>
      <c r="I19">
        <f t="shared" si="0"/>
        <v>570</v>
      </c>
      <c r="J19">
        <f t="shared" si="0"/>
        <v>625</v>
      </c>
      <c r="K19">
        <f t="shared" si="0"/>
        <v>625</v>
      </c>
      <c r="L19">
        <f t="shared" si="0"/>
        <v>630</v>
      </c>
      <c r="M19">
        <f t="shared" si="0"/>
        <v>625</v>
      </c>
      <c r="N19">
        <f>SUM(B19:M19)</f>
        <v>6050</v>
      </c>
    </row>
    <row r="20" spans="1:14" x14ac:dyDescent="0.2">
      <c r="A20" s="2" t="s">
        <v>42</v>
      </c>
      <c r="B20">
        <f t="shared" ref="B20:N20" si="1">B10-B19</f>
        <v>400</v>
      </c>
      <c r="C20">
        <f t="shared" si="1"/>
        <v>540</v>
      </c>
      <c r="D20">
        <f t="shared" si="1"/>
        <v>730</v>
      </c>
      <c r="E20">
        <f t="shared" si="1"/>
        <v>715</v>
      </c>
      <c r="F20">
        <f t="shared" si="1"/>
        <v>730</v>
      </c>
      <c r="G20">
        <f t="shared" si="1"/>
        <v>705</v>
      </c>
      <c r="H20">
        <f t="shared" si="1"/>
        <v>675</v>
      </c>
      <c r="I20">
        <f t="shared" si="1"/>
        <v>580</v>
      </c>
      <c r="J20">
        <f t="shared" si="1"/>
        <v>565</v>
      </c>
      <c r="K20">
        <f t="shared" si="1"/>
        <v>575</v>
      </c>
      <c r="L20">
        <f t="shared" si="1"/>
        <v>590</v>
      </c>
      <c r="M20">
        <f t="shared" si="1"/>
        <v>525</v>
      </c>
      <c r="N20">
        <f t="shared" si="1"/>
        <v>7330</v>
      </c>
    </row>
    <row r="21" spans="1:14" x14ac:dyDescent="0.2">
      <c r="A21" t="s">
        <v>43</v>
      </c>
      <c r="B21" s="11">
        <v>0.05</v>
      </c>
      <c r="C21" s="11">
        <v>0.05</v>
      </c>
      <c r="D21" s="11">
        <v>0.05</v>
      </c>
      <c r="E21" s="11">
        <v>0.05</v>
      </c>
      <c r="F21" s="11">
        <v>0.05</v>
      </c>
      <c r="G21" s="11">
        <v>0.05</v>
      </c>
      <c r="H21" s="11">
        <v>0.05</v>
      </c>
      <c r="I21" s="11">
        <v>0.05</v>
      </c>
      <c r="J21" s="11">
        <v>0.05</v>
      </c>
      <c r="K21" s="11">
        <v>0.05</v>
      </c>
      <c r="L21" s="11">
        <v>0.05</v>
      </c>
      <c r="M21" s="11">
        <v>0.05</v>
      </c>
      <c r="N21" s="11">
        <v>0.05</v>
      </c>
    </row>
    <row r="22" spans="1:14" x14ac:dyDescent="0.2">
      <c r="A22" s="2" t="s">
        <v>44</v>
      </c>
      <c r="B22">
        <v>380</v>
      </c>
      <c r="C22">
        <v>513</v>
      </c>
      <c r="D22">
        <v>693</v>
      </c>
      <c r="E22">
        <v>679</v>
      </c>
      <c r="F22">
        <v>693</v>
      </c>
      <c r="G22">
        <v>669</v>
      </c>
      <c r="H22">
        <v>641</v>
      </c>
      <c r="I22">
        <v>551</v>
      </c>
      <c r="J22">
        <v>536</v>
      </c>
      <c r="K22">
        <v>546</v>
      </c>
      <c r="L22">
        <v>560</v>
      </c>
      <c r="M22">
        <v>498</v>
      </c>
      <c r="N22">
        <v>6963</v>
      </c>
    </row>
  </sheetData>
  <mergeCells count="1">
    <mergeCell ref="A17:C17"/>
  </mergeCells>
  <phoneticPr fontId="2"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3"/>
  <sheetViews>
    <sheetView zoomScale="131" workbookViewId="0">
      <selection activeCell="F26" sqref="F26"/>
    </sheetView>
  </sheetViews>
  <sheetFormatPr baseColWidth="10" defaultRowHeight="16" x14ac:dyDescent="0.2"/>
  <cols>
    <col min="1" max="1" width="26.33203125" bestFit="1" customWidth="1"/>
    <col min="14" max="14" width="12" bestFit="1" customWidth="1"/>
  </cols>
  <sheetData>
    <row r="1" spans="1:14" x14ac:dyDescent="0.2">
      <c r="A1" t="s">
        <v>1</v>
      </c>
    </row>
    <row r="2" spans="1:14" x14ac:dyDescent="0.2">
      <c r="B2" t="s">
        <v>5</v>
      </c>
      <c r="C2" t="s">
        <v>6</v>
      </c>
      <c r="D2" t="s">
        <v>7</v>
      </c>
      <c r="E2" t="s">
        <v>8</v>
      </c>
      <c r="F2" t="s">
        <v>9</v>
      </c>
      <c r="G2" t="s">
        <v>10</v>
      </c>
      <c r="H2" t="s">
        <v>11</v>
      </c>
      <c r="I2" t="s">
        <v>12</v>
      </c>
      <c r="J2" t="s">
        <v>13</v>
      </c>
      <c r="K2" t="s">
        <v>14</v>
      </c>
      <c r="L2" t="s">
        <v>15</v>
      </c>
      <c r="M2" t="s">
        <v>16</v>
      </c>
      <c r="N2" t="s">
        <v>17</v>
      </c>
    </row>
    <row r="3" spans="1:14" x14ac:dyDescent="0.2">
      <c r="A3" s="2" t="s">
        <v>3</v>
      </c>
    </row>
    <row r="4" spans="1:14" x14ac:dyDescent="0.2">
      <c r="A4" t="s">
        <v>48</v>
      </c>
      <c r="B4">
        <v>800</v>
      </c>
      <c r="C4">
        <v>850</v>
      </c>
      <c r="D4">
        <v>870</v>
      </c>
      <c r="E4">
        <v>900</v>
      </c>
      <c r="F4">
        <v>950</v>
      </c>
      <c r="G4">
        <v>1020</v>
      </c>
      <c r="H4">
        <v>1100</v>
      </c>
      <c r="I4">
        <v>1120</v>
      </c>
      <c r="J4">
        <v>1180</v>
      </c>
      <c r="K4">
        <v>1190</v>
      </c>
      <c r="L4">
        <v>1200</v>
      </c>
      <c r="M4">
        <v>1190</v>
      </c>
      <c r="N4">
        <f>SUM(B4:M4)</f>
        <v>12370</v>
      </c>
    </row>
    <row r="10" spans="1:14" x14ac:dyDescent="0.2">
      <c r="A10" s="2" t="s">
        <v>40</v>
      </c>
      <c r="B10">
        <v>800</v>
      </c>
      <c r="C10">
        <v>850</v>
      </c>
      <c r="D10">
        <v>870</v>
      </c>
      <c r="E10">
        <v>900</v>
      </c>
      <c r="F10">
        <v>950</v>
      </c>
      <c r="G10">
        <v>1020</v>
      </c>
      <c r="H10">
        <v>1100</v>
      </c>
      <c r="I10">
        <v>1120</v>
      </c>
      <c r="J10">
        <v>1180</v>
      </c>
      <c r="K10">
        <v>1190</v>
      </c>
      <c r="L10">
        <v>1200</v>
      </c>
      <c r="M10">
        <v>1190</v>
      </c>
      <c r="N10">
        <f>SUM(B10:M10)</f>
        <v>12370</v>
      </c>
    </row>
    <row r="12" spans="1:14" x14ac:dyDescent="0.2">
      <c r="A12" s="2" t="s">
        <v>4</v>
      </c>
    </row>
    <row r="13" spans="1:14" x14ac:dyDescent="0.2">
      <c r="A13" t="s">
        <v>49</v>
      </c>
      <c r="B13">
        <v>35</v>
      </c>
      <c r="C13">
        <v>37</v>
      </c>
      <c r="D13">
        <v>37</v>
      </c>
      <c r="E13">
        <v>39</v>
      </c>
      <c r="F13">
        <v>34</v>
      </c>
      <c r="G13">
        <v>36</v>
      </c>
      <c r="H13">
        <v>37</v>
      </c>
      <c r="I13">
        <v>39</v>
      </c>
      <c r="J13">
        <v>32</v>
      </c>
      <c r="K13">
        <v>37</v>
      </c>
      <c r="L13">
        <v>38</v>
      </c>
      <c r="M13">
        <v>39</v>
      </c>
      <c r="N13">
        <f>SUM(B13:M13)</f>
        <v>440</v>
      </c>
    </row>
    <row r="14" spans="1:14" x14ac:dyDescent="0.2">
      <c r="A14" t="s">
        <v>50</v>
      </c>
      <c r="B14">
        <v>34</v>
      </c>
      <c r="C14">
        <v>32</v>
      </c>
      <c r="D14">
        <v>34</v>
      </c>
      <c r="E14">
        <v>35</v>
      </c>
      <c r="F14">
        <v>36</v>
      </c>
      <c r="G14">
        <v>35</v>
      </c>
      <c r="H14">
        <v>38</v>
      </c>
      <c r="I14">
        <v>30</v>
      </c>
      <c r="J14">
        <v>35</v>
      </c>
      <c r="K14">
        <v>37</v>
      </c>
      <c r="L14">
        <v>35</v>
      </c>
      <c r="M14">
        <v>34</v>
      </c>
      <c r="N14">
        <f>SUM(B14:M14)</f>
        <v>415</v>
      </c>
    </row>
    <row r="15" spans="1:14" x14ac:dyDescent="0.2">
      <c r="A15" t="s">
        <v>37</v>
      </c>
      <c r="B15">
        <v>45</v>
      </c>
      <c r="C15">
        <v>40</v>
      </c>
      <c r="D15">
        <v>45</v>
      </c>
      <c r="E15" s="10">
        <v>47</v>
      </c>
      <c r="F15">
        <v>44</v>
      </c>
      <c r="G15">
        <v>46</v>
      </c>
      <c r="H15">
        <v>45</v>
      </c>
      <c r="I15">
        <v>44</v>
      </c>
      <c r="J15">
        <v>48</v>
      </c>
      <c r="K15">
        <v>44</v>
      </c>
      <c r="L15">
        <v>47</v>
      </c>
      <c r="M15">
        <v>38</v>
      </c>
      <c r="N15">
        <f>SUM(N13:N14)</f>
        <v>855</v>
      </c>
    </row>
    <row r="16" spans="1:14" x14ac:dyDescent="0.2">
      <c r="A16" t="s">
        <v>38</v>
      </c>
      <c r="B16">
        <v>330</v>
      </c>
      <c r="C16">
        <v>340</v>
      </c>
      <c r="D16">
        <v>350</v>
      </c>
      <c r="E16">
        <v>330</v>
      </c>
      <c r="F16">
        <v>340</v>
      </c>
      <c r="G16">
        <v>270</v>
      </c>
      <c r="H16">
        <v>380</v>
      </c>
      <c r="I16">
        <v>340</v>
      </c>
      <c r="J16">
        <v>360</v>
      </c>
      <c r="K16">
        <v>390</v>
      </c>
      <c r="L16">
        <v>400</v>
      </c>
      <c r="M16">
        <v>370</v>
      </c>
      <c r="N16">
        <f>SUM(B16:M16)</f>
        <v>4200</v>
      </c>
    </row>
    <row r="18" spans="1:14" ht="15" customHeight="1" x14ac:dyDescent="0.2">
      <c r="A18" s="46" t="s">
        <v>39</v>
      </c>
      <c r="B18" s="46"/>
      <c r="C18" s="46"/>
    </row>
    <row r="19" spans="1:14" ht="15" customHeight="1" x14ac:dyDescent="0.2">
      <c r="A19" s="6"/>
      <c r="B19" s="6"/>
      <c r="C19" s="6"/>
    </row>
    <row r="20" spans="1:14" x14ac:dyDescent="0.2">
      <c r="A20" s="2" t="s">
        <v>41</v>
      </c>
      <c r="B20">
        <f>SUM(B13:B16)</f>
        <v>444</v>
      </c>
      <c r="C20">
        <f>SUM(C13:C16)</f>
        <v>449</v>
      </c>
      <c r="D20">
        <f t="shared" ref="D20:M20" si="0">SUM(D13:D19)</f>
        <v>466</v>
      </c>
      <c r="E20">
        <f t="shared" si="0"/>
        <v>451</v>
      </c>
      <c r="F20">
        <f t="shared" si="0"/>
        <v>454</v>
      </c>
      <c r="G20">
        <f t="shared" si="0"/>
        <v>387</v>
      </c>
      <c r="H20">
        <f t="shared" si="0"/>
        <v>500</v>
      </c>
      <c r="I20">
        <f t="shared" si="0"/>
        <v>453</v>
      </c>
      <c r="J20">
        <f t="shared" si="0"/>
        <v>475</v>
      </c>
      <c r="K20">
        <f t="shared" si="0"/>
        <v>508</v>
      </c>
      <c r="L20">
        <f t="shared" si="0"/>
        <v>520</v>
      </c>
      <c r="M20">
        <f t="shared" si="0"/>
        <v>481</v>
      </c>
      <c r="N20">
        <f>SUM(B20:M20)</f>
        <v>5588</v>
      </c>
    </row>
    <row r="21" spans="1:14" x14ac:dyDescent="0.2">
      <c r="A21" s="2" t="s">
        <v>42</v>
      </c>
      <c r="B21">
        <f t="shared" ref="B21:N21" si="1">B4-B20</f>
        <v>356</v>
      </c>
      <c r="C21">
        <f t="shared" si="1"/>
        <v>401</v>
      </c>
      <c r="D21">
        <f t="shared" si="1"/>
        <v>404</v>
      </c>
      <c r="E21">
        <f t="shared" si="1"/>
        <v>449</v>
      </c>
      <c r="F21">
        <f t="shared" si="1"/>
        <v>496</v>
      </c>
      <c r="G21">
        <f t="shared" si="1"/>
        <v>633</v>
      </c>
      <c r="H21">
        <f t="shared" si="1"/>
        <v>600</v>
      </c>
      <c r="I21">
        <f t="shared" si="1"/>
        <v>667</v>
      </c>
      <c r="J21">
        <f t="shared" si="1"/>
        <v>705</v>
      </c>
      <c r="K21">
        <f t="shared" si="1"/>
        <v>682</v>
      </c>
      <c r="L21">
        <f t="shared" si="1"/>
        <v>680</v>
      </c>
      <c r="M21">
        <f t="shared" si="1"/>
        <v>709</v>
      </c>
      <c r="N21">
        <f t="shared" si="1"/>
        <v>6782</v>
      </c>
    </row>
    <row r="22" spans="1:14" x14ac:dyDescent="0.2">
      <c r="A22" t="s">
        <v>43</v>
      </c>
      <c r="B22" s="11">
        <v>0.05</v>
      </c>
      <c r="C22" s="11">
        <v>0.05</v>
      </c>
      <c r="D22" s="11">
        <v>0.05</v>
      </c>
      <c r="E22" s="11">
        <v>0.05</v>
      </c>
      <c r="F22" s="11">
        <v>0.05</v>
      </c>
      <c r="G22" s="11">
        <v>0.05</v>
      </c>
      <c r="H22" s="11">
        <v>0.05</v>
      </c>
      <c r="I22" s="11">
        <v>0.05</v>
      </c>
      <c r="J22" s="11">
        <v>0.05</v>
      </c>
      <c r="K22" s="11">
        <v>0.05</v>
      </c>
      <c r="L22" s="11">
        <v>0.05</v>
      </c>
      <c r="M22" s="11">
        <v>0.05</v>
      </c>
      <c r="N22" s="11">
        <v>0.05</v>
      </c>
    </row>
    <row r="23" spans="1:14" x14ac:dyDescent="0.2">
      <c r="A23" s="2" t="s">
        <v>44</v>
      </c>
      <c r="B23">
        <v>388</v>
      </c>
      <c r="C23">
        <v>380</v>
      </c>
      <c r="D23">
        <v>383</v>
      </c>
      <c r="E23">
        <v>426</v>
      </c>
      <c r="F23">
        <v>471</v>
      </c>
      <c r="G23">
        <v>601</v>
      </c>
      <c r="H23">
        <v>570</v>
      </c>
      <c r="I23">
        <v>633</v>
      </c>
      <c r="J23">
        <v>669</v>
      </c>
      <c r="K23">
        <v>647</v>
      </c>
      <c r="L23">
        <v>646</v>
      </c>
      <c r="M23">
        <v>673</v>
      </c>
      <c r="N23">
        <v>6442</v>
      </c>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3"/>
  <sheetViews>
    <sheetView topLeftCell="A2" workbookViewId="0">
      <selection activeCell="L26" sqref="L26"/>
    </sheetView>
  </sheetViews>
  <sheetFormatPr baseColWidth="10" defaultRowHeight="16" x14ac:dyDescent="0.2"/>
  <cols>
    <col min="1" max="1" width="48.6640625" customWidth="1"/>
    <col min="14" max="14" width="12" bestFit="1" customWidth="1"/>
  </cols>
  <sheetData>
    <row r="1" spans="1:14" x14ac:dyDescent="0.2">
      <c r="A1" s="7" t="s">
        <v>2</v>
      </c>
      <c r="B1" s="7"/>
      <c r="C1" s="7"/>
      <c r="D1" s="7"/>
      <c r="E1" s="7"/>
      <c r="F1" s="7"/>
      <c r="G1" s="7"/>
      <c r="H1" s="7"/>
      <c r="I1" s="7"/>
      <c r="J1" s="7"/>
      <c r="K1" s="7"/>
      <c r="L1" s="7"/>
      <c r="M1" s="7"/>
      <c r="N1" s="7"/>
    </row>
    <row r="2" spans="1:14" x14ac:dyDescent="0.2">
      <c r="A2" s="7"/>
      <c r="B2" s="7" t="s">
        <v>5</v>
      </c>
      <c r="C2" s="7" t="s">
        <v>6</v>
      </c>
      <c r="D2" s="7" t="s">
        <v>7</v>
      </c>
      <c r="E2" s="7" t="s">
        <v>8</v>
      </c>
      <c r="F2" s="7" t="s">
        <v>9</v>
      </c>
      <c r="G2" s="7" t="s">
        <v>10</v>
      </c>
      <c r="H2" s="7" t="s">
        <v>11</v>
      </c>
      <c r="I2" s="7" t="s">
        <v>12</v>
      </c>
      <c r="J2" s="7" t="s">
        <v>13</v>
      </c>
      <c r="K2" s="7" t="s">
        <v>14</v>
      </c>
      <c r="L2" s="7" t="s">
        <v>15</v>
      </c>
      <c r="M2" s="7" t="s">
        <v>16</v>
      </c>
      <c r="N2" s="7" t="s">
        <v>17</v>
      </c>
    </row>
    <row r="3" spans="1:14" x14ac:dyDescent="0.2">
      <c r="A3" s="8" t="s">
        <v>3</v>
      </c>
      <c r="B3" s="7"/>
      <c r="C3" s="7"/>
      <c r="D3" s="7"/>
      <c r="E3" s="7"/>
      <c r="F3" s="7"/>
      <c r="G3" s="7"/>
      <c r="H3" s="7"/>
      <c r="I3" s="7"/>
      <c r="J3" s="7"/>
      <c r="K3" s="7"/>
      <c r="L3" s="7"/>
      <c r="M3" s="7"/>
      <c r="N3" s="7"/>
    </row>
    <row r="4" spans="1:14" x14ac:dyDescent="0.2">
      <c r="A4" s="7" t="s">
        <v>48</v>
      </c>
      <c r="B4" s="7">
        <v>1000</v>
      </c>
      <c r="C4" s="7">
        <v>1100</v>
      </c>
      <c r="D4" s="7">
        <v>1200</v>
      </c>
      <c r="E4" s="7">
        <v>1250</v>
      </c>
      <c r="F4" s="7">
        <v>1290</v>
      </c>
      <c r="G4" s="7">
        <v>1300</v>
      </c>
      <c r="H4" s="7">
        <v>1330</v>
      </c>
      <c r="I4" s="7">
        <v>1270</v>
      </c>
      <c r="J4" s="7">
        <v>1200</v>
      </c>
      <c r="K4" s="7">
        <v>1100</v>
      </c>
      <c r="L4" s="7">
        <v>1100</v>
      </c>
      <c r="M4" s="7">
        <v>1200</v>
      </c>
      <c r="N4" s="7">
        <f>SUM(B4:M4)</f>
        <v>14340</v>
      </c>
    </row>
    <row r="5" spans="1:14" x14ac:dyDescent="0.2">
      <c r="A5" s="7"/>
      <c r="B5" s="7"/>
      <c r="C5" s="7"/>
      <c r="D5" s="7"/>
      <c r="E5" s="7"/>
      <c r="F5" s="7"/>
      <c r="G5" s="7"/>
      <c r="H5" s="7"/>
      <c r="I5" s="7"/>
      <c r="J5" s="7"/>
      <c r="K5" s="7"/>
      <c r="L5" s="7"/>
      <c r="M5" s="7"/>
      <c r="N5" s="7"/>
    </row>
    <row r="6" spans="1:14" x14ac:dyDescent="0.2">
      <c r="A6" s="7"/>
      <c r="B6" s="7"/>
      <c r="C6" s="7"/>
      <c r="D6" s="7"/>
      <c r="E6" s="7"/>
      <c r="F6" s="7"/>
      <c r="G6" s="7"/>
      <c r="H6" s="7"/>
      <c r="I6" s="7"/>
      <c r="J6" s="7"/>
      <c r="K6" s="7"/>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8" t="s">
        <v>40</v>
      </c>
      <c r="B10" s="7">
        <v>1000</v>
      </c>
      <c r="C10" s="7">
        <v>1100</v>
      </c>
      <c r="D10" s="7">
        <v>1200</v>
      </c>
      <c r="E10" s="7">
        <v>1250</v>
      </c>
      <c r="F10" s="7">
        <v>1290</v>
      </c>
      <c r="G10" s="7">
        <v>1300</v>
      </c>
      <c r="H10" s="7">
        <v>1330</v>
      </c>
      <c r="I10" s="7">
        <v>1270</v>
      </c>
      <c r="J10" s="7">
        <v>1200</v>
      </c>
      <c r="K10" s="7">
        <v>1100</v>
      </c>
      <c r="L10" s="7">
        <v>1100</v>
      </c>
      <c r="M10" s="7">
        <v>1200</v>
      </c>
      <c r="N10" s="7">
        <v>14340</v>
      </c>
    </row>
    <row r="11" spans="1:14" x14ac:dyDescent="0.2">
      <c r="A11" s="7"/>
      <c r="B11" s="7"/>
      <c r="C11" s="7"/>
      <c r="D11" s="7"/>
      <c r="E11" s="7"/>
      <c r="F11" s="7"/>
      <c r="G11" s="7"/>
      <c r="H11" s="7"/>
      <c r="I11" s="7"/>
      <c r="J11" s="7"/>
      <c r="K11" s="7"/>
      <c r="L11" s="7"/>
      <c r="M11" s="7"/>
      <c r="N11" s="7"/>
    </row>
    <row r="12" spans="1:14" x14ac:dyDescent="0.2">
      <c r="A12" s="8" t="s">
        <v>4</v>
      </c>
      <c r="B12" s="7"/>
      <c r="C12" s="7"/>
      <c r="D12" s="7"/>
      <c r="E12" s="7"/>
      <c r="F12" s="7"/>
      <c r="G12" s="7"/>
      <c r="H12" s="7"/>
      <c r="I12" s="7"/>
      <c r="J12" s="7"/>
      <c r="K12" s="7"/>
      <c r="L12" s="7"/>
      <c r="M12" s="7"/>
      <c r="N12" s="7"/>
    </row>
    <row r="13" spans="1:14" x14ac:dyDescent="0.2">
      <c r="A13" s="7" t="s">
        <v>49</v>
      </c>
      <c r="B13" s="7">
        <v>35</v>
      </c>
      <c r="C13" s="7">
        <v>39</v>
      </c>
      <c r="D13" s="7">
        <v>39</v>
      </c>
      <c r="E13" s="7">
        <v>40</v>
      </c>
      <c r="F13" s="7">
        <v>37</v>
      </c>
      <c r="G13" s="7">
        <v>38</v>
      </c>
      <c r="H13" s="7">
        <v>41</v>
      </c>
      <c r="I13" s="7">
        <v>42</v>
      </c>
      <c r="J13" s="7">
        <v>44</v>
      </c>
      <c r="K13" s="7">
        <v>42</v>
      </c>
      <c r="L13" s="7">
        <v>42</v>
      </c>
      <c r="M13" s="7">
        <v>38</v>
      </c>
      <c r="N13" s="7">
        <f>SUM(B13:M13)</f>
        <v>477</v>
      </c>
    </row>
    <row r="14" spans="1:14" x14ac:dyDescent="0.2">
      <c r="A14" s="7" t="s">
        <v>47</v>
      </c>
      <c r="B14" s="7">
        <v>40</v>
      </c>
      <c r="C14" s="7">
        <v>42</v>
      </c>
      <c r="D14" s="7">
        <v>40</v>
      </c>
      <c r="E14" s="7">
        <v>42</v>
      </c>
      <c r="F14" s="7">
        <v>44</v>
      </c>
      <c r="G14" s="7">
        <v>42</v>
      </c>
      <c r="H14" s="7">
        <v>43</v>
      </c>
      <c r="I14" s="7">
        <v>44</v>
      </c>
      <c r="J14" s="7">
        <v>46</v>
      </c>
      <c r="K14" s="7">
        <v>42</v>
      </c>
      <c r="L14" s="7">
        <v>42</v>
      </c>
      <c r="M14" s="7">
        <v>42</v>
      </c>
      <c r="N14" s="7">
        <f>SUM(B14:M14)</f>
        <v>509</v>
      </c>
    </row>
    <row r="15" spans="1:14" x14ac:dyDescent="0.2">
      <c r="A15" s="7" t="s">
        <v>37</v>
      </c>
      <c r="B15" s="7">
        <v>45</v>
      </c>
      <c r="C15" s="7">
        <v>47</v>
      </c>
      <c r="D15" s="7">
        <v>47</v>
      </c>
      <c r="E15" s="12">
        <v>45</v>
      </c>
      <c r="F15" s="7">
        <v>48</v>
      </c>
      <c r="G15" s="7">
        <v>44</v>
      </c>
      <c r="H15" s="7">
        <v>46</v>
      </c>
      <c r="I15" s="7">
        <v>44</v>
      </c>
      <c r="J15" s="7">
        <v>46</v>
      </c>
      <c r="K15" s="7">
        <v>45</v>
      </c>
      <c r="L15" s="7">
        <v>47</v>
      </c>
      <c r="M15" s="7">
        <v>48</v>
      </c>
      <c r="N15" s="7">
        <f>SUM(N13:N14)</f>
        <v>986</v>
      </c>
    </row>
    <row r="16" spans="1:14" x14ac:dyDescent="0.2">
      <c r="A16" s="7" t="s">
        <v>38</v>
      </c>
      <c r="B16" s="7">
        <v>380</v>
      </c>
      <c r="C16" s="7">
        <v>385</v>
      </c>
      <c r="D16" s="7">
        <v>400</v>
      </c>
      <c r="E16" s="7">
        <v>420</v>
      </c>
      <c r="F16" s="7">
        <v>430</v>
      </c>
      <c r="G16" s="7">
        <v>440</v>
      </c>
      <c r="H16" s="7">
        <v>450</v>
      </c>
      <c r="I16" s="7">
        <v>460</v>
      </c>
      <c r="J16" s="7">
        <v>455</v>
      </c>
      <c r="K16" s="7">
        <v>475</v>
      </c>
      <c r="L16" s="7">
        <v>455</v>
      </c>
      <c r="M16" s="7">
        <v>460</v>
      </c>
      <c r="N16" s="7">
        <f>SUM(B16:M16)</f>
        <v>5210</v>
      </c>
    </row>
    <row r="17" spans="1:14" x14ac:dyDescent="0.2">
      <c r="A17" s="7"/>
      <c r="B17" s="7"/>
      <c r="C17" s="7"/>
      <c r="D17" s="7"/>
      <c r="E17" s="7"/>
      <c r="F17" s="7"/>
      <c r="G17" s="7"/>
      <c r="H17" s="7"/>
      <c r="I17" s="7"/>
      <c r="J17" s="7"/>
      <c r="K17" s="7"/>
      <c r="L17" s="7"/>
      <c r="M17" s="7"/>
      <c r="N17" s="7"/>
    </row>
    <row r="18" spans="1:14" x14ac:dyDescent="0.2">
      <c r="A18" s="47" t="s">
        <v>39</v>
      </c>
      <c r="B18" s="47"/>
      <c r="C18" s="47"/>
      <c r="D18" s="7"/>
      <c r="E18" s="7"/>
      <c r="F18" s="7"/>
      <c r="G18" s="7"/>
      <c r="H18" s="7"/>
      <c r="I18" s="7"/>
      <c r="J18" s="7"/>
      <c r="K18" s="7"/>
      <c r="L18" s="7"/>
      <c r="M18" s="7"/>
      <c r="N18" s="7"/>
    </row>
    <row r="19" spans="1:14" x14ac:dyDescent="0.2">
      <c r="A19" s="9"/>
      <c r="B19" s="9"/>
      <c r="C19" s="9"/>
      <c r="D19" s="7"/>
      <c r="E19" s="7"/>
      <c r="F19" s="7"/>
      <c r="G19" s="7"/>
      <c r="H19" s="7"/>
      <c r="I19" s="7"/>
      <c r="J19" s="7"/>
      <c r="K19" s="7"/>
      <c r="L19" s="7"/>
      <c r="M19" s="7"/>
      <c r="N19" s="7"/>
    </row>
    <row r="20" spans="1:14" x14ac:dyDescent="0.2">
      <c r="A20" s="8" t="s">
        <v>41</v>
      </c>
      <c r="B20" s="7">
        <f>SUM(B13:B16)</f>
        <v>500</v>
      </c>
      <c r="C20" s="7">
        <f>SUM(C13:C16)</f>
        <v>513</v>
      </c>
      <c r="D20" s="7">
        <f t="shared" ref="D20:M20" si="0">SUM(D13:D19)</f>
        <v>526</v>
      </c>
      <c r="E20" s="7">
        <f t="shared" si="0"/>
        <v>547</v>
      </c>
      <c r="F20" s="7">
        <f t="shared" si="0"/>
        <v>559</v>
      </c>
      <c r="G20" s="7">
        <f t="shared" si="0"/>
        <v>564</v>
      </c>
      <c r="H20" s="7">
        <f t="shared" si="0"/>
        <v>580</v>
      </c>
      <c r="I20" s="7">
        <f t="shared" si="0"/>
        <v>590</v>
      </c>
      <c r="J20" s="7">
        <f t="shared" si="0"/>
        <v>591</v>
      </c>
      <c r="K20" s="7">
        <f t="shared" si="0"/>
        <v>604</v>
      </c>
      <c r="L20" s="7">
        <f t="shared" si="0"/>
        <v>586</v>
      </c>
      <c r="M20" s="7">
        <f t="shared" si="0"/>
        <v>588</v>
      </c>
      <c r="N20" s="7">
        <f>SUM(B20:M20)</f>
        <v>6748</v>
      </c>
    </row>
    <row r="21" spans="1:14" x14ac:dyDescent="0.2">
      <c r="A21" s="8" t="s">
        <v>42</v>
      </c>
      <c r="B21" s="7">
        <f t="shared" ref="B21:N21" si="1">B10-B20</f>
        <v>500</v>
      </c>
      <c r="C21" s="7">
        <f t="shared" si="1"/>
        <v>587</v>
      </c>
      <c r="D21" s="7">
        <f t="shared" si="1"/>
        <v>674</v>
      </c>
      <c r="E21" s="7">
        <f t="shared" si="1"/>
        <v>703</v>
      </c>
      <c r="F21" s="7">
        <f t="shared" si="1"/>
        <v>731</v>
      </c>
      <c r="G21" s="7">
        <f t="shared" si="1"/>
        <v>736</v>
      </c>
      <c r="H21" s="7">
        <f t="shared" si="1"/>
        <v>750</v>
      </c>
      <c r="I21" s="7">
        <f t="shared" si="1"/>
        <v>680</v>
      </c>
      <c r="J21" s="7">
        <f t="shared" si="1"/>
        <v>609</v>
      </c>
      <c r="K21" s="7">
        <f t="shared" si="1"/>
        <v>496</v>
      </c>
      <c r="L21" s="7">
        <f t="shared" si="1"/>
        <v>514</v>
      </c>
      <c r="M21" s="7">
        <f t="shared" si="1"/>
        <v>612</v>
      </c>
      <c r="N21" s="7">
        <f t="shared" si="1"/>
        <v>7592</v>
      </c>
    </row>
    <row r="22" spans="1:14" x14ac:dyDescent="0.2">
      <c r="A22" s="7" t="s">
        <v>43</v>
      </c>
      <c r="B22" s="13">
        <v>0.05</v>
      </c>
      <c r="C22" s="13">
        <v>0.05</v>
      </c>
      <c r="D22" s="13">
        <v>0.05</v>
      </c>
      <c r="E22" s="13">
        <v>0.05</v>
      </c>
      <c r="F22" s="13">
        <v>0.05</v>
      </c>
      <c r="G22" s="13">
        <v>0.05</v>
      </c>
      <c r="H22" s="13">
        <v>0.05</v>
      </c>
      <c r="I22" s="13">
        <v>0.05</v>
      </c>
      <c r="J22" s="13">
        <v>0.05</v>
      </c>
      <c r="K22" s="13">
        <v>0.05</v>
      </c>
      <c r="L22" s="13">
        <v>0.05</v>
      </c>
      <c r="M22" s="13">
        <v>0.05</v>
      </c>
      <c r="N22" s="13">
        <v>0.05</v>
      </c>
    </row>
    <row r="23" spans="1:14" x14ac:dyDescent="0.2">
      <c r="A23" s="8" t="s">
        <v>44</v>
      </c>
      <c r="B23" s="7">
        <v>475</v>
      </c>
      <c r="C23" s="7">
        <v>557</v>
      </c>
      <c r="D23" s="7">
        <v>640</v>
      </c>
      <c r="E23" s="7">
        <v>667</v>
      </c>
      <c r="F23" s="7">
        <v>694</v>
      </c>
      <c r="G23" s="7">
        <v>699</v>
      </c>
      <c r="H23" s="7">
        <v>712</v>
      </c>
      <c r="I23" s="7">
        <v>646</v>
      </c>
      <c r="J23" s="7">
        <v>578</v>
      </c>
      <c r="K23" s="7">
        <v>471</v>
      </c>
      <c r="L23" s="7">
        <v>488</v>
      </c>
      <c r="M23" s="7">
        <v>581</v>
      </c>
      <c r="N23" s="7">
        <v>7112</v>
      </c>
    </row>
  </sheetData>
  <mergeCells count="1">
    <mergeCell ref="A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AM28"/>
  <sheetViews>
    <sheetView zoomScale="119" zoomScaleNormal="119" workbookViewId="0">
      <selection sqref="A1:AM24"/>
    </sheetView>
  </sheetViews>
  <sheetFormatPr baseColWidth="10" defaultRowHeight="16" x14ac:dyDescent="0.2"/>
  <cols>
    <col min="2" max="2" width="22.33203125" customWidth="1"/>
    <col min="5" max="5" width="11.1640625" customWidth="1"/>
  </cols>
  <sheetData>
    <row r="1" spans="1:39" x14ac:dyDescent="0.2">
      <c r="A1" s="14"/>
      <c r="B1" s="14"/>
      <c r="C1" s="15" t="s">
        <v>51</v>
      </c>
      <c r="D1" s="16">
        <v>45292</v>
      </c>
      <c r="E1" s="16">
        <v>45323</v>
      </c>
      <c r="F1" s="16">
        <v>45352</v>
      </c>
      <c r="G1" s="16">
        <v>45383</v>
      </c>
      <c r="H1" s="16">
        <v>45413</v>
      </c>
      <c r="I1" s="16">
        <v>45444</v>
      </c>
      <c r="J1" s="16">
        <v>45474</v>
      </c>
      <c r="K1" s="16">
        <v>45505</v>
      </c>
      <c r="L1" s="16">
        <v>45536</v>
      </c>
      <c r="M1" s="16">
        <v>45566</v>
      </c>
      <c r="N1" s="16">
        <v>45597</v>
      </c>
      <c r="O1" s="16">
        <v>45627</v>
      </c>
      <c r="P1" s="16">
        <v>45658</v>
      </c>
      <c r="Q1" s="16">
        <v>45689</v>
      </c>
      <c r="R1" s="16">
        <v>45717</v>
      </c>
      <c r="S1" s="16">
        <v>45748</v>
      </c>
      <c r="T1" s="16">
        <v>45778</v>
      </c>
      <c r="U1" s="16">
        <v>45809</v>
      </c>
      <c r="V1" s="16">
        <v>45839</v>
      </c>
      <c r="W1" s="16">
        <v>45870</v>
      </c>
      <c r="X1" s="16">
        <v>45901</v>
      </c>
      <c r="Y1" s="16">
        <v>45931</v>
      </c>
      <c r="Z1" s="16">
        <v>45962</v>
      </c>
      <c r="AA1" s="16">
        <v>45992</v>
      </c>
      <c r="AB1" s="16">
        <v>46023</v>
      </c>
      <c r="AC1" s="16">
        <v>46054</v>
      </c>
      <c r="AD1" s="16">
        <v>46082</v>
      </c>
      <c r="AE1" s="16">
        <v>46113</v>
      </c>
      <c r="AF1" s="16">
        <v>46143</v>
      </c>
      <c r="AG1" s="16">
        <v>46174</v>
      </c>
      <c r="AH1" s="16">
        <v>46204</v>
      </c>
      <c r="AI1" s="16">
        <v>46235</v>
      </c>
      <c r="AJ1" s="16">
        <v>46266</v>
      </c>
      <c r="AK1" s="16">
        <v>46296</v>
      </c>
      <c r="AL1" s="16">
        <v>46327</v>
      </c>
      <c r="AM1" s="16">
        <v>46357</v>
      </c>
    </row>
    <row r="2" spans="1:39" x14ac:dyDescent="0.2">
      <c r="A2" s="48" t="s">
        <v>52</v>
      </c>
      <c r="B2" s="48"/>
      <c r="C2" s="48"/>
      <c r="D2" s="17">
        <v>3000</v>
      </c>
      <c r="E2" s="18">
        <f t="shared" ref="E2:AA2" si="0">D24</f>
        <v>3400</v>
      </c>
      <c r="F2" s="18">
        <f t="shared" si="0"/>
        <v>3940</v>
      </c>
      <c r="G2" s="18">
        <f t="shared" si="0"/>
        <v>4470</v>
      </c>
      <c r="H2" s="18">
        <f t="shared" si="0"/>
        <v>5185</v>
      </c>
      <c r="I2" s="18">
        <f t="shared" si="0"/>
        <v>5415</v>
      </c>
      <c r="J2" s="18">
        <f t="shared" si="0"/>
        <v>6120</v>
      </c>
      <c r="K2" s="18">
        <f t="shared" si="0"/>
        <v>6795</v>
      </c>
      <c r="L2" s="18">
        <f t="shared" si="0"/>
        <v>7375</v>
      </c>
      <c r="M2" s="18">
        <f t="shared" si="0"/>
        <v>7440</v>
      </c>
      <c r="N2" s="18">
        <f t="shared" si="0"/>
        <v>8015</v>
      </c>
      <c r="O2" s="18">
        <f t="shared" si="0"/>
        <v>8105</v>
      </c>
      <c r="P2" s="18">
        <f t="shared" si="0"/>
        <v>8630</v>
      </c>
      <c r="Q2" s="18">
        <f t="shared" si="0"/>
        <v>8986</v>
      </c>
      <c r="R2" s="18">
        <f t="shared" si="0"/>
        <v>8787</v>
      </c>
      <c r="S2" s="18">
        <f t="shared" si="0"/>
        <v>8491</v>
      </c>
      <c r="T2" s="18">
        <f t="shared" si="0"/>
        <v>8940</v>
      </c>
      <c r="U2" s="18">
        <f t="shared" si="0"/>
        <v>9436</v>
      </c>
      <c r="V2" s="18">
        <f t="shared" si="0"/>
        <v>10069</v>
      </c>
      <c r="W2" s="18">
        <f t="shared" si="0"/>
        <v>8669</v>
      </c>
      <c r="X2" s="18">
        <f t="shared" si="0"/>
        <v>9336</v>
      </c>
      <c r="Y2" s="18">
        <f t="shared" si="0"/>
        <v>10041</v>
      </c>
      <c r="Z2" s="18">
        <f t="shared" si="0"/>
        <v>8723</v>
      </c>
      <c r="AA2" s="18">
        <f t="shared" si="0"/>
        <v>9403</v>
      </c>
      <c r="AB2" s="18">
        <f t="shared" ref="AB2" si="1">AA24</f>
        <v>10112</v>
      </c>
      <c r="AC2" s="18">
        <f t="shared" ref="AC2" si="2">AB24</f>
        <v>8612</v>
      </c>
      <c r="AD2" s="18">
        <f t="shared" ref="AD2" si="3">AC24</f>
        <v>9199</v>
      </c>
      <c r="AE2" s="18">
        <f t="shared" ref="AE2" si="4">AD24</f>
        <v>8873</v>
      </c>
      <c r="AF2" s="18">
        <f t="shared" ref="AF2" si="5">AE24</f>
        <v>9576</v>
      </c>
      <c r="AG2" s="18">
        <f t="shared" ref="AG2" si="6">AF24</f>
        <v>10307</v>
      </c>
      <c r="AH2" s="18">
        <f t="shared" ref="AH2" si="7">AG24</f>
        <v>11043</v>
      </c>
      <c r="AI2" s="18">
        <f t="shared" ref="AI2" si="8">AH24</f>
        <v>9793</v>
      </c>
      <c r="AJ2" s="18">
        <f t="shared" ref="AJ2" si="9">AI24</f>
        <v>10473</v>
      </c>
      <c r="AK2" s="18">
        <f t="shared" ref="AK2" si="10">AJ24</f>
        <v>11082</v>
      </c>
      <c r="AL2" s="18">
        <f t="shared" ref="AL2" si="11">AK24</f>
        <v>9078</v>
      </c>
      <c r="AM2" s="18">
        <f t="shared" ref="AM2" si="12">AL24</f>
        <v>9592</v>
      </c>
    </row>
    <row r="3" spans="1:39" x14ac:dyDescent="0.2">
      <c r="A3" s="14"/>
      <c r="B3" s="14"/>
      <c r="C3" s="14"/>
      <c r="D3" s="14"/>
      <c r="E3" s="19"/>
      <c r="F3" s="19"/>
      <c r="G3" s="19"/>
      <c r="H3" s="19"/>
      <c r="I3" s="19"/>
      <c r="J3" s="19"/>
      <c r="K3" s="19"/>
      <c r="L3" s="19"/>
      <c r="M3" s="19"/>
      <c r="N3" s="19"/>
      <c r="O3" s="19"/>
      <c r="P3" s="19"/>
      <c r="Q3" s="19"/>
      <c r="R3" s="19"/>
      <c r="S3" s="19"/>
      <c r="T3" s="19"/>
      <c r="U3" s="19"/>
      <c r="V3" s="19"/>
      <c r="W3" s="19"/>
      <c r="X3" s="19"/>
      <c r="Y3" s="19"/>
      <c r="Z3" s="19"/>
      <c r="AA3" s="19"/>
    </row>
    <row r="4" spans="1:39" x14ac:dyDescent="0.2">
      <c r="A4" s="14"/>
      <c r="B4" s="14"/>
      <c r="C4" s="14"/>
      <c r="D4" s="20"/>
      <c r="E4" s="20"/>
      <c r="F4" s="20"/>
      <c r="G4" s="20"/>
      <c r="H4" s="20"/>
      <c r="I4" s="20"/>
      <c r="J4" s="20"/>
      <c r="K4" s="20"/>
      <c r="L4" s="20"/>
      <c r="M4" s="20"/>
      <c r="N4" s="20"/>
      <c r="O4" s="20"/>
      <c r="P4" s="20"/>
      <c r="Q4" s="20"/>
      <c r="R4" s="20"/>
      <c r="S4" s="20"/>
      <c r="T4" s="20"/>
      <c r="U4" s="20"/>
      <c r="V4" s="20"/>
      <c r="W4" s="20"/>
      <c r="X4" s="20"/>
      <c r="Y4" s="20"/>
      <c r="Z4" s="20"/>
      <c r="AA4" s="20"/>
    </row>
    <row r="5" spans="1:39" x14ac:dyDescent="0.2">
      <c r="A5" s="21" t="s">
        <v>53</v>
      </c>
      <c r="B5" s="21"/>
      <c r="C5" s="14"/>
      <c r="D5" s="22"/>
      <c r="E5" s="22"/>
      <c r="F5" s="22"/>
      <c r="G5" s="22"/>
      <c r="H5" s="22"/>
      <c r="I5" s="22"/>
      <c r="J5" s="22"/>
      <c r="K5" s="22"/>
      <c r="L5" s="22"/>
      <c r="M5" s="22"/>
      <c r="N5" s="22"/>
      <c r="O5" s="22"/>
      <c r="P5" s="22"/>
      <c r="Q5" s="22"/>
      <c r="R5" s="22"/>
      <c r="S5" s="22"/>
      <c r="T5" s="22"/>
      <c r="U5" s="22"/>
      <c r="V5" s="22"/>
      <c r="W5" s="22"/>
      <c r="X5" s="22"/>
      <c r="Y5" s="22"/>
      <c r="Z5" s="22"/>
      <c r="AA5" s="22"/>
    </row>
    <row r="6" spans="1:39" x14ac:dyDescent="0.2">
      <c r="A6" s="14"/>
      <c r="B6" t="s">
        <v>48</v>
      </c>
      <c r="D6">
        <v>700</v>
      </c>
      <c r="E6">
        <v>900</v>
      </c>
      <c r="F6">
        <v>1100</v>
      </c>
      <c r="G6">
        <v>1140</v>
      </c>
      <c r="H6">
        <v>1200</v>
      </c>
      <c r="I6">
        <v>1230</v>
      </c>
      <c r="J6">
        <v>1200</v>
      </c>
      <c r="K6">
        <v>1150</v>
      </c>
      <c r="L6">
        <v>1190</v>
      </c>
      <c r="M6">
        <v>1200</v>
      </c>
      <c r="N6">
        <v>1220</v>
      </c>
      <c r="O6">
        <v>1150</v>
      </c>
      <c r="P6">
        <v>800</v>
      </c>
      <c r="Q6">
        <v>850</v>
      </c>
      <c r="R6">
        <v>870</v>
      </c>
      <c r="S6">
        <v>900</v>
      </c>
      <c r="T6">
        <v>950</v>
      </c>
      <c r="U6">
        <v>1020</v>
      </c>
      <c r="V6">
        <v>1100</v>
      </c>
      <c r="W6">
        <v>1120</v>
      </c>
      <c r="X6">
        <v>1180</v>
      </c>
      <c r="Y6">
        <v>1190</v>
      </c>
      <c r="Z6">
        <v>1200</v>
      </c>
      <c r="AA6">
        <v>1190</v>
      </c>
      <c r="AB6" s="7">
        <v>1000</v>
      </c>
      <c r="AC6" s="7">
        <v>1100</v>
      </c>
      <c r="AD6" s="7">
        <v>1200</v>
      </c>
      <c r="AE6" s="7">
        <v>1250</v>
      </c>
      <c r="AF6" s="7">
        <v>1290</v>
      </c>
      <c r="AG6" s="7">
        <v>1300</v>
      </c>
      <c r="AH6" s="7">
        <v>1330</v>
      </c>
      <c r="AI6" s="7">
        <v>1270</v>
      </c>
      <c r="AJ6" s="7">
        <v>1200</v>
      </c>
      <c r="AK6" s="7">
        <v>1100</v>
      </c>
      <c r="AL6" s="7">
        <v>1100</v>
      </c>
      <c r="AM6" s="7">
        <v>1200</v>
      </c>
    </row>
    <row r="7" spans="1:39" x14ac:dyDescent="0.2">
      <c r="A7" s="14"/>
      <c r="B7" s="14"/>
      <c r="C7" s="14"/>
      <c r="D7" s="23"/>
      <c r="E7" s="23"/>
      <c r="F7" s="23"/>
      <c r="G7" s="23"/>
      <c r="H7" s="23"/>
      <c r="I7" s="23"/>
      <c r="J7" s="23"/>
      <c r="K7" s="23"/>
      <c r="L7" s="23"/>
      <c r="M7" s="23"/>
      <c r="N7" s="23"/>
      <c r="O7" s="23"/>
      <c r="P7" s="23"/>
      <c r="Q7" s="23"/>
      <c r="R7" s="23"/>
      <c r="S7" s="23"/>
      <c r="T7" s="23"/>
      <c r="U7" s="23"/>
      <c r="V7" s="23"/>
      <c r="W7" s="23"/>
      <c r="X7" s="23"/>
      <c r="Y7" s="23"/>
      <c r="Z7" s="23"/>
      <c r="AA7" s="23"/>
    </row>
    <row r="8" spans="1:39" x14ac:dyDescent="0.2">
      <c r="A8" s="49" t="s">
        <v>54</v>
      </c>
      <c r="B8" s="49"/>
      <c r="C8" s="49"/>
      <c r="D8" s="25">
        <v>700</v>
      </c>
      <c r="E8" s="25">
        <f t="shared" ref="E8:AA8" si="13">SUM(E6:E7)</f>
        <v>900</v>
      </c>
      <c r="F8" s="25">
        <f t="shared" si="13"/>
        <v>1100</v>
      </c>
      <c r="G8" s="25">
        <f t="shared" si="13"/>
        <v>1140</v>
      </c>
      <c r="H8" s="25">
        <f t="shared" si="13"/>
        <v>1200</v>
      </c>
      <c r="I8" s="25">
        <f t="shared" si="13"/>
        <v>1230</v>
      </c>
      <c r="J8" s="25">
        <f t="shared" si="13"/>
        <v>1200</v>
      </c>
      <c r="K8" s="25">
        <f t="shared" si="13"/>
        <v>1150</v>
      </c>
      <c r="L8" s="25">
        <f t="shared" si="13"/>
        <v>1190</v>
      </c>
      <c r="M8" s="25">
        <f t="shared" si="13"/>
        <v>1200</v>
      </c>
      <c r="N8" s="25">
        <f t="shared" si="13"/>
        <v>1220</v>
      </c>
      <c r="O8" s="25">
        <f t="shared" si="13"/>
        <v>1150</v>
      </c>
      <c r="P8" s="25">
        <f t="shared" si="13"/>
        <v>800</v>
      </c>
      <c r="Q8" s="25">
        <f t="shared" si="13"/>
        <v>850</v>
      </c>
      <c r="R8" s="25">
        <f t="shared" si="13"/>
        <v>870</v>
      </c>
      <c r="S8" s="25">
        <f t="shared" si="13"/>
        <v>900</v>
      </c>
      <c r="T8" s="25">
        <f t="shared" si="13"/>
        <v>950</v>
      </c>
      <c r="U8" s="25">
        <f t="shared" si="13"/>
        <v>1020</v>
      </c>
      <c r="V8" s="25">
        <f t="shared" si="13"/>
        <v>1100</v>
      </c>
      <c r="W8" s="25">
        <f t="shared" si="13"/>
        <v>1120</v>
      </c>
      <c r="X8" s="25">
        <f t="shared" si="13"/>
        <v>1180</v>
      </c>
      <c r="Y8" s="25">
        <f t="shared" si="13"/>
        <v>1190</v>
      </c>
      <c r="Z8" s="25">
        <f t="shared" si="13"/>
        <v>1200</v>
      </c>
      <c r="AA8" s="25">
        <f t="shared" si="13"/>
        <v>1190</v>
      </c>
      <c r="AB8" s="25">
        <f t="shared" ref="AB8:AM8" si="14">SUM(AB6:AB7)</f>
        <v>1000</v>
      </c>
      <c r="AC8" s="25">
        <f t="shared" si="14"/>
        <v>1100</v>
      </c>
      <c r="AD8" s="25">
        <f t="shared" si="14"/>
        <v>1200</v>
      </c>
      <c r="AE8" s="25">
        <f t="shared" si="14"/>
        <v>1250</v>
      </c>
      <c r="AF8" s="25">
        <f t="shared" si="14"/>
        <v>1290</v>
      </c>
      <c r="AG8" s="25">
        <f t="shared" si="14"/>
        <v>1300</v>
      </c>
      <c r="AH8" s="25">
        <f t="shared" si="14"/>
        <v>1330</v>
      </c>
      <c r="AI8" s="25">
        <f t="shared" si="14"/>
        <v>1270</v>
      </c>
      <c r="AJ8" s="25">
        <f t="shared" si="14"/>
        <v>1200</v>
      </c>
      <c r="AK8" s="25">
        <f t="shared" si="14"/>
        <v>1100</v>
      </c>
      <c r="AL8" s="25">
        <f t="shared" si="14"/>
        <v>1100</v>
      </c>
      <c r="AM8" s="25">
        <f t="shared" si="14"/>
        <v>1200</v>
      </c>
    </row>
    <row r="9" spans="1:39" x14ac:dyDescent="0.2">
      <c r="A9" s="21" t="s">
        <v>55</v>
      </c>
      <c r="B9" s="14"/>
      <c r="C9" s="14"/>
      <c r="D9" s="22"/>
      <c r="E9" s="22"/>
      <c r="F9" s="22"/>
      <c r="G9" s="22"/>
      <c r="H9" s="22"/>
      <c r="I9" s="22"/>
      <c r="J9" s="22"/>
      <c r="K9" s="22"/>
      <c r="L9" s="22"/>
      <c r="M9" s="22"/>
      <c r="N9" s="22"/>
      <c r="O9" s="22"/>
      <c r="P9" s="22"/>
      <c r="Q9" s="22"/>
      <c r="R9" s="22"/>
      <c r="S9" s="22"/>
      <c r="T9" s="22"/>
      <c r="U9" s="22"/>
      <c r="V9" s="22"/>
      <c r="W9" s="22"/>
      <c r="X9" s="22"/>
      <c r="Y9" s="22"/>
      <c r="Z9" s="22"/>
      <c r="AA9" s="22"/>
    </row>
    <row r="10" spans="1:39" x14ac:dyDescent="0.2">
      <c r="A10" s="14"/>
      <c r="B10" t="s">
        <v>46</v>
      </c>
      <c r="C10" s="14"/>
      <c r="D10">
        <v>30</v>
      </c>
      <c r="E10">
        <v>30</v>
      </c>
      <c r="F10">
        <v>35</v>
      </c>
      <c r="G10">
        <v>40</v>
      </c>
      <c r="H10">
        <v>40</v>
      </c>
      <c r="I10">
        <v>40</v>
      </c>
      <c r="J10">
        <v>45</v>
      </c>
      <c r="K10">
        <v>45</v>
      </c>
      <c r="L10">
        <v>45</v>
      </c>
      <c r="M10">
        <v>45</v>
      </c>
      <c r="N10">
        <v>45</v>
      </c>
      <c r="O10">
        <v>45</v>
      </c>
      <c r="P10">
        <v>35</v>
      </c>
      <c r="Q10">
        <v>37</v>
      </c>
      <c r="R10">
        <v>37</v>
      </c>
      <c r="S10">
        <v>39</v>
      </c>
      <c r="T10">
        <v>34</v>
      </c>
      <c r="U10">
        <v>36</v>
      </c>
      <c r="V10">
        <v>37</v>
      </c>
      <c r="W10">
        <v>39</v>
      </c>
      <c r="X10">
        <v>32</v>
      </c>
      <c r="Y10">
        <v>37</v>
      </c>
      <c r="Z10">
        <v>38</v>
      </c>
      <c r="AA10">
        <v>39</v>
      </c>
      <c r="AB10" s="7">
        <v>35</v>
      </c>
      <c r="AC10" s="7">
        <v>39</v>
      </c>
      <c r="AD10" s="7">
        <v>39</v>
      </c>
      <c r="AE10" s="7">
        <v>40</v>
      </c>
      <c r="AF10" s="7">
        <v>37</v>
      </c>
      <c r="AG10" s="7">
        <v>38</v>
      </c>
      <c r="AH10" s="7">
        <v>41</v>
      </c>
      <c r="AI10" s="7">
        <v>42</v>
      </c>
      <c r="AJ10" s="7">
        <v>44</v>
      </c>
      <c r="AK10" s="7">
        <v>42</v>
      </c>
      <c r="AL10" s="7">
        <v>42</v>
      </c>
      <c r="AM10" s="7">
        <v>38</v>
      </c>
    </row>
    <row r="11" spans="1:39" x14ac:dyDescent="0.2">
      <c r="A11" s="14"/>
      <c r="B11" t="s">
        <v>47</v>
      </c>
      <c r="C11" s="14"/>
      <c r="D11">
        <v>20</v>
      </c>
      <c r="E11">
        <v>30</v>
      </c>
      <c r="F11">
        <v>35</v>
      </c>
      <c r="G11">
        <v>35</v>
      </c>
      <c r="H11">
        <v>30</v>
      </c>
      <c r="I11">
        <v>35</v>
      </c>
      <c r="J11">
        <v>30</v>
      </c>
      <c r="K11">
        <v>25</v>
      </c>
      <c r="L11">
        <v>30</v>
      </c>
      <c r="M11">
        <v>30</v>
      </c>
      <c r="N11">
        <v>35</v>
      </c>
      <c r="O11">
        <v>30</v>
      </c>
      <c r="P11">
        <v>34</v>
      </c>
      <c r="Q11">
        <v>32</v>
      </c>
      <c r="R11">
        <v>34</v>
      </c>
      <c r="S11">
        <v>35</v>
      </c>
      <c r="T11">
        <v>36</v>
      </c>
      <c r="U11">
        <v>35</v>
      </c>
      <c r="V11">
        <v>38</v>
      </c>
      <c r="W11">
        <v>30</v>
      </c>
      <c r="X11">
        <v>35</v>
      </c>
      <c r="Y11">
        <v>37</v>
      </c>
      <c r="Z11">
        <v>35</v>
      </c>
      <c r="AA11">
        <v>34</v>
      </c>
      <c r="AB11" s="7">
        <v>40</v>
      </c>
      <c r="AC11" s="7">
        <v>42</v>
      </c>
      <c r="AD11" s="7">
        <v>40</v>
      </c>
      <c r="AE11" s="7">
        <v>42</v>
      </c>
      <c r="AF11" s="7">
        <v>44</v>
      </c>
      <c r="AG11" s="7">
        <v>42</v>
      </c>
      <c r="AH11" s="7">
        <v>43</v>
      </c>
      <c r="AI11" s="7">
        <v>44</v>
      </c>
      <c r="AJ11" s="7">
        <v>46</v>
      </c>
      <c r="AK11" s="7">
        <v>42</v>
      </c>
      <c r="AL11" s="7">
        <v>42</v>
      </c>
      <c r="AM11" s="7">
        <v>42</v>
      </c>
    </row>
    <row r="12" spans="1:39" x14ac:dyDescent="0.2">
      <c r="A12" s="14"/>
      <c r="B12" t="s">
        <v>37</v>
      </c>
      <c r="C12" s="14"/>
      <c r="D12">
        <v>50</v>
      </c>
      <c r="E12">
        <v>50</v>
      </c>
      <c r="F12">
        <v>50</v>
      </c>
      <c r="G12" s="10">
        <v>50</v>
      </c>
      <c r="H12">
        <v>50</v>
      </c>
      <c r="I12">
        <v>50</v>
      </c>
      <c r="J12">
        <v>50</v>
      </c>
      <c r="K12">
        <v>50</v>
      </c>
      <c r="L12">
        <v>50</v>
      </c>
      <c r="M12">
        <v>50</v>
      </c>
      <c r="N12">
        <v>50</v>
      </c>
      <c r="O12">
        <v>50</v>
      </c>
      <c r="P12">
        <v>45</v>
      </c>
      <c r="Q12">
        <v>40</v>
      </c>
      <c r="R12">
        <v>45</v>
      </c>
      <c r="S12" s="10">
        <v>47</v>
      </c>
      <c r="T12">
        <v>44</v>
      </c>
      <c r="U12">
        <v>46</v>
      </c>
      <c r="V12">
        <v>45</v>
      </c>
      <c r="W12">
        <v>44</v>
      </c>
      <c r="X12">
        <v>48</v>
      </c>
      <c r="Y12">
        <v>44</v>
      </c>
      <c r="Z12">
        <v>47</v>
      </c>
      <c r="AA12">
        <v>38</v>
      </c>
      <c r="AB12" s="7">
        <v>45</v>
      </c>
      <c r="AC12" s="7">
        <v>47</v>
      </c>
      <c r="AD12" s="7">
        <v>47</v>
      </c>
      <c r="AE12" s="12">
        <v>45</v>
      </c>
      <c r="AF12" s="7">
        <v>48</v>
      </c>
      <c r="AG12" s="7">
        <v>44</v>
      </c>
      <c r="AH12" s="7">
        <v>46</v>
      </c>
      <c r="AI12" s="7">
        <v>44</v>
      </c>
      <c r="AJ12" s="7">
        <v>46</v>
      </c>
      <c r="AK12" s="7">
        <v>45</v>
      </c>
      <c r="AL12" s="7">
        <v>47</v>
      </c>
      <c r="AM12" s="7">
        <v>48</v>
      </c>
    </row>
    <row r="13" spans="1:39" x14ac:dyDescent="0.2">
      <c r="A13" s="14"/>
      <c r="B13" t="s">
        <v>38</v>
      </c>
      <c r="C13" s="14"/>
      <c r="D13">
        <v>200</v>
      </c>
      <c r="E13">
        <v>250</v>
      </c>
      <c r="F13">
        <v>250</v>
      </c>
      <c r="G13">
        <v>300</v>
      </c>
      <c r="H13">
        <v>350</v>
      </c>
      <c r="I13">
        <v>400</v>
      </c>
      <c r="J13">
        <v>400</v>
      </c>
      <c r="K13">
        <v>450</v>
      </c>
      <c r="L13">
        <v>500</v>
      </c>
      <c r="M13">
        <v>500</v>
      </c>
      <c r="N13">
        <v>500</v>
      </c>
      <c r="O13">
        <v>500</v>
      </c>
      <c r="P13">
        <v>330</v>
      </c>
      <c r="Q13">
        <v>340</v>
      </c>
      <c r="R13">
        <v>350</v>
      </c>
      <c r="S13">
        <v>330</v>
      </c>
      <c r="T13">
        <v>340</v>
      </c>
      <c r="U13">
        <v>270</v>
      </c>
      <c r="V13">
        <v>380</v>
      </c>
      <c r="W13">
        <v>340</v>
      </c>
      <c r="X13">
        <v>360</v>
      </c>
      <c r="Y13">
        <v>390</v>
      </c>
      <c r="Z13">
        <v>400</v>
      </c>
      <c r="AA13">
        <v>370</v>
      </c>
      <c r="AB13" s="7">
        <v>380</v>
      </c>
      <c r="AC13" s="7">
        <v>385</v>
      </c>
      <c r="AD13" s="7">
        <v>400</v>
      </c>
      <c r="AE13" s="7">
        <v>420</v>
      </c>
      <c r="AF13" s="7">
        <v>430</v>
      </c>
      <c r="AG13" s="7">
        <v>440</v>
      </c>
      <c r="AH13" s="7">
        <v>450</v>
      </c>
      <c r="AI13" s="7">
        <v>460</v>
      </c>
      <c r="AJ13" s="7">
        <v>455</v>
      </c>
      <c r="AK13" s="7">
        <v>475</v>
      </c>
      <c r="AL13" s="7">
        <v>455</v>
      </c>
      <c r="AM13" s="7">
        <v>460</v>
      </c>
    </row>
    <row r="14" spans="1:39" x14ac:dyDescent="0.2">
      <c r="A14" s="14"/>
      <c r="B14" s="14"/>
      <c r="C14" s="14"/>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39" x14ac:dyDescent="0.2">
      <c r="A15" s="49" t="s">
        <v>56</v>
      </c>
      <c r="B15" s="49"/>
      <c r="C15" s="49"/>
      <c r="D15" s="25">
        <f t="shared" ref="D15:AA15" si="15">SUM(D10:D14)</f>
        <v>300</v>
      </c>
      <c r="E15" s="25">
        <f t="shared" si="15"/>
        <v>360</v>
      </c>
      <c r="F15" s="25">
        <f t="shared" si="15"/>
        <v>370</v>
      </c>
      <c r="G15" s="25">
        <f t="shared" si="15"/>
        <v>425</v>
      </c>
      <c r="H15" s="25">
        <f t="shared" si="15"/>
        <v>470</v>
      </c>
      <c r="I15" s="25">
        <f t="shared" si="15"/>
        <v>525</v>
      </c>
      <c r="J15" s="25">
        <f t="shared" si="15"/>
        <v>525</v>
      </c>
      <c r="K15" s="25">
        <f t="shared" si="15"/>
        <v>570</v>
      </c>
      <c r="L15" s="25">
        <f t="shared" si="15"/>
        <v>625</v>
      </c>
      <c r="M15" s="25">
        <f t="shared" si="15"/>
        <v>625</v>
      </c>
      <c r="N15" s="25">
        <f t="shared" si="15"/>
        <v>630</v>
      </c>
      <c r="O15" s="25">
        <f t="shared" si="15"/>
        <v>625</v>
      </c>
      <c r="P15" s="25">
        <f t="shared" si="15"/>
        <v>444</v>
      </c>
      <c r="Q15" s="25">
        <f t="shared" si="15"/>
        <v>449</v>
      </c>
      <c r="R15" s="25">
        <f t="shared" si="15"/>
        <v>466</v>
      </c>
      <c r="S15" s="25">
        <f t="shared" si="15"/>
        <v>451</v>
      </c>
      <c r="T15" s="25">
        <f t="shared" si="15"/>
        <v>454</v>
      </c>
      <c r="U15" s="25">
        <f t="shared" si="15"/>
        <v>387</v>
      </c>
      <c r="V15" s="25">
        <f t="shared" si="15"/>
        <v>500</v>
      </c>
      <c r="W15" s="25">
        <f t="shared" si="15"/>
        <v>453</v>
      </c>
      <c r="X15" s="25">
        <f t="shared" si="15"/>
        <v>475</v>
      </c>
      <c r="Y15" s="25">
        <f t="shared" si="15"/>
        <v>508</v>
      </c>
      <c r="Z15" s="25">
        <f t="shared" si="15"/>
        <v>520</v>
      </c>
      <c r="AA15" s="25">
        <f t="shared" si="15"/>
        <v>481</v>
      </c>
      <c r="AB15" s="25">
        <f t="shared" ref="AB15:AL15" si="16">SUM(AB10:AB14)</f>
        <v>500</v>
      </c>
      <c r="AC15" s="25">
        <f t="shared" si="16"/>
        <v>513</v>
      </c>
      <c r="AD15" s="25">
        <f t="shared" si="16"/>
        <v>526</v>
      </c>
      <c r="AE15" s="25">
        <f t="shared" si="16"/>
        <v>547</v>
      </c>
      <c r="AF15" s="25">
        <f t="shared" si="16"/>
        <v>559</v>
      </c>
      <c r="AG15" s="25">
        <f t="shared" si="16"/>
        <v>564</v>
      </c>
      <c r="AH15" s="25">
        <f t="shared" si="16"/>
        <v>580</v>
      </c>
      <c r="AI15" s="25">
        <f t="shared" si="16"/>
        <v>590</v>
      </c>
      <c r="AJ15" s="25">
        <f t="shared" si="16"/>
        <v>591</v>
      </c>
      <c r="AK15" s="25">
        <f t="shared" si="16"/>
        <v>604</v>
      </c>
      <c r="AL15" s="25">
        <f t="shared" si="16"/>
        <v>586</v>
      </c>
      <c r="AM15" s="25">
        <f>SUM(AM10:AM14)</f>
        <v>588</v>
      </c>
    </row>
    <row r="16" spans="1:39" x14ac:dyDescent="0.2">
      <c r="A16" s="21" t="s">
        <v>57</v>
      </c>
      <c r="B16" s="21"/>
      <c r="C16" s="21"/>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39" x14ac:dyDescent="0.2">
      <c r="A17" s="14"/>
      <c r="B17" s="14" t="s">
        <v>63</v>
      </c>
      <c r="C17" s="14"/>
      <c r="D17" s="22">
        <v>0</v>
      </c>
      <c r="E17" s="22"/>
      <c r="F17" s="22">
        <v>200</v>
      </c>
      <c r="G17" s="22"/>
      <c r="H17" s="22">
        <v>500</v>
      </c>
      <c r="I17" s="22"/>
      <c r="J17" s="22"/>
      <c r="K17" s="22"/>
      <c r="L17" s="22">
        <v>500</v>
      </c>
      <c r="M17" s="22"/>
      <c r="N17" s="22">
        <v>500</v>
      </c>
      <c r="O17" s="22"/>
      <c r="P17" s="22"/>
      <c r="Q17" s="22"/>
      <c r="R17" s="22"/>
      <c r="S17" s="22"/>
      <c r="T17" s="22"/>
      <c r="U17" s="22"/>
      <c r="V17" s="22"/>
      <c r="W17" s="22"/>
      <c r="X17" s="22"/>
      <c r="Y17" s="22"/>
      <c r="Z17" s="22"/>
      <c r="AA17" s="22"/>
    </row>
    <row r="18" spans="1:39" x14ac:dyDescent="0.2">
      <c r="A18" s="49" t="s">
        <v>58</v>
      </c>
      <c r="B18" s="49"/>
      <c r="C18" s="49"/>
      <c r="D18" s="25">
        <f t="shared" ref="D18:O18" si="17">SUM(D17:D17)</f>
        <v>0</v>
      </c>
      <c r="E18" s="25">
        <f t="shared" si="17"/>
        <v>0</v>
      </c>
      <c r="F18" s="25">
        <f t="shared" si="17"/>
        <v>200</v>
      </c>
      <c r="G18" s="25">
        <f t="shared" si="17"/>
        <v>0</v>
      </c>
      <c r="H18" s="25">
        <f t="shared" si="17"/>
        <v>500</v>
      </c>
      <c r="I18" s="25">
        <f t="shared" si="17"/>
        <v>0</v>
      </c>
      <c r="J18" s="25">
        <f t="shared" si="17"/>
        <v>0</v>
      </c>
      <c r="K18" s="25">
        <f t="shared" si="17"/>
        <v>0</v>
      </c>
      <c r="L18" s="25">
        <f t="shared" si="17"/>
        <v>500</v>
      </c>
      <c r="M18" s="25">
        <f t="shared" si="17"/>
        <v>0</v>
      </c>
      <c r="N18" s="25">
        <f t="shared" si="17"/>
        <v>500</v>
      </c>
      <c r="O18" s="25">
        <f t="shared" si="17"/>
        <v>0</v>
      </c>
      <c r="P18" s="25">
        <v>0</v>
      </c>
      <c r="Q18" s="25">
        <v>600</v>
      </c>
      <c r="R18" s="25">
        <v>700</v>
      </c>
      <c r="S18" s="25">
        <f>SUM(S17:S17)</f>
        <v>0</v>
      </c>
      <c r="T18" s="25">
        <f>SUM(T17:T17)</f>
        <v>0</v>
      </c>
      <c r="U18" s="25">
        <f>SUM(U17:U17)</f>
        <v>0</v>
      </c>
      <c r="V18" s="25">
        <v>2000</v>
      </c>
      <c r="W18" s="25">
        <f>SUM(W17:W17)</f>
        <v>0</v>
      </c>
      <c r="X18" s="25">
        <f>SUM(X17:X17)</f>
        <v>0</v>
      </c>
      <c r="Y18" s="25">
        <v>2000</v>
      </c>
      <c r="Z18" s="25">
        <f>SUM(Z17:Z17)</f>
        <v>0</v>
      </c>
      <c r="AA18" s="25">
        <f>SUM(AA17:AA17)</f>
        <v>0</v>
      </c>
      <c r="AB18" s="25">
        <v>2000</v>
      </c>
      <c r="AC18" s="25">
        <f t="shared" ref="AC18:AM18" si="18">SUM(AC17:AC17)</f>
        <v>0</v>
      </c>
      <c r="AD18" s="25">
        <v>1000</v>
      </c>
      <c r="AE18" s="25">
        <f t="shared" si="18"/>
        <v>0</v>
      </c>
      <c r="AF18" s="25">
        <f t="shared" si="18"/>
        <v>0</v>
      </c>
      <c r="AG18" s="25">
        <f t="shared" si="18"/>
        <v>0</v>
      </c>
      <c r="AH18" s="25">
        <v>2000</v>
      </c>
      <c r="AI18" s="25">
        <f t="shared" si="18"/>
        <v>0</v>
      </c>
      <c r="AJ18" s="25">
        <f t="shared" si="18"/>
        <v>0</v>
      </c>
      <c r="AK18" s="25">
        <v>2500</v>
      </c>
      <c r="AL18" s="25">
        <f t="shared" si="18"/>
        <v>0</v>
      </c>
      <c r="AM18" s="25">
        <f t="shared" si="18"/>
        <v>0</v>
      </c>
    </row>
    <row r="19" spans="1:39" x14ac:dyDescent="0.2">
      <c r="A19" s="21" t="s">
        <v>59</v>
      </c>
      <c r="B19" s="14"/>
      <c r="C19" s="14"/>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39" x14ac:dyDescent="0.2">
      <c r="A20" s="49" t="s">
        <v>60</v>
      </c>
      <c r="B20" s="49"/>
      <c r="C20" s="49"/>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c r="X20" s="25"/>
      <c r="Y20" s="25">
        <v>0</v>
      </c>
      <c r="Z20" s="25">
        <v>0</v>
      </c>
      <c r="AA20" s="25">
        <v>0</v>
      </c>
      <c r="AB20" s="25">
        <v>0</v>
      </c>
      <c r="AC20" s="25">
        <v>0</v>
      </c>
      <c r="AD20" s="25">
        <v>0</v>
      </c>
      <c r="AE20" s="25">
        <v>0</v>
      </c>
      <c r="AF20" s="25">
        <v>0</v>
      </c>
      <c r="AG20" s="25">
        <v>0</v>
      </c>
      <c r="AH20" s="25">
        <v>0</v>
      </c>
      <c r="AI20" s="25">
        <v>0</v>
      </c>
      <c r="AJ20" s="25">
        <v>0</v>
      </c>
      <c r="AK20" s="25">
        <v>0</v>
      </c>
      <c r="AL20" s="25">
        <v>0</v>
      </c>
      <c r="AM20" s="25">
        <v>0</v>
      </c>
    </row>
    <row r="21" spans="1:39" x14ac:dyDescent="0.2">
      <c r="A21" s="14"/>
      <c r="B21" s="14"/>
      <c r="C21" s="14"/>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39" x14ac:dyDescent="0.2">
      <c r="A22" s="14"/>
      <c r="B22" s="14"/>
      <c r="C22" s="14" t="s">
        <v>61</v>
      </c>
      <c r="D22" s="26">
        <f t="shared" ref="D22:AA22" si="19">D8-D15-D18+D20</f>
        <v>400</v>
      </c>
      <c r="E22" s="26">
        <f t="shared" si="19"/>
        <v>540</v>
      </c>
      <c r="F22" s="26">
        <f t="shared" si="19"/>
        <v>530</v>
      </c>
      <c r="G22" s="26">
        <f t="shared" si="19"/>
        <v>715</v>
      </c>
      <c r="H22" s="26">
        <f t="shared" si="19"/>
        <v>230</v>
      </c>
      <c r="I22" s="26">
        <f t="shared" si="19"/>
        <v>705</v>
      </c>
      <c r="J22" s="26">
        <f t="shared" si="19"/>
        <v>675</v>
      </c>
      <c r="K22" s="26">
        <f t="shared" si="19"/>
        <v>580</v>
      </c>
      <c r="L22" s="26">
        <f t="shared" si="19"/>
        <v>65</v>
      </c>
      <c r="M22" s="26">
        <f t="shared" si="19"/>
        <v>575</v>
      </c>
      <c r="N22" s="26">
        <f t="shared" si="19"/>
        <v>90</v>
      </c>
      <c r="O22" s="26">
        <f t="shared" si="19"/>
        <v>525</v>
      </c>
      <c r="P22" s="26">
        <f t="shared" si="19"/>
        <v>356</v>
      </c>
      <c r="Q22" s="26">
        <f t="shared" si="19"/>
        <v>-199</v>
      </c>
      <c r="R22" s="26">
        <f t="shared" si="19"/>
        <v>-296</v>
      </c>
      <c r="S22" s="26">
        <f t="shared" si="19"/>
        <v>449</v>
      </c>
      <c r="T22" s="26">
        <f t="shared" si="19"/>
        <v>496</v>
      </c>
      <c r="U22" s="26">
        <f t="shared" si="19"/>
        <v>633</v>
      </c>
      <c r="V22" s="26">
        <f t="shared" si="19"/>
        <v>-1400</v>
      </c>
      <c r="W22" s="26">
        <f t="shared" si="19"/>
        <v>667</v>
      </c>
      <c r="X22" s="26">
        <f t="shared" si="19"/>
        <v>705</v>
      </c>
      <c r="Y22" s="26">
        <f t="shared" si="19"/>
        <v>-1318</v>
      </c>
      <c r="Z22" s="26">
        <f t="shared" si="19"/>
        <v>680</v>
      </c>
      <c r="AA22" s="26">
        <f t="shared" si="19"/>
        <v>709</v>
      </c>
      <c r="AB22" s="26">
        <f t="shared" ref="AB22:AM22" si="20">AB8-AB15-AB18+AB20</f>
        <v>-1500</v>
      </c>
      <c r="AC22" s="26">
        <f t="shared" si="20"/>
        <v>587</v>
      </c>
      <c r="AD22" s="26">
        <f t="shared" si="20"/>
        <v>-326</v>
      </c>
      <c r="AE22" s="26">
        <f t="shared" si="20"/>
        <v>703</v>
      </c>
      <c r="AF22" s="26">
        <f t="shared" si="20"/>
        <v>731</v>
      </c>
      <c r="AG22" s="26">
        <f t="shared" si="20"/>
        <v>736</v>
      </c>
      <c r="AH22" s="26">
        <f t="shared" si="20"/>
        <v>-1250</v>
      </c>
      <c r="AI22" s="26">
        <f t="shared" si="20"/>
        <v>680</v>
      </c>
      <c r="AJ22" s="26">
        <f t="shared" si="20"/>
        <v>609</v>
      </c>
      <c r="AK22" s="26">
        <f t="shared" si="20"/>
        <v>-2004</v>
      </c>
      <c r="AL22" s="26">
        <f t="shared" si="20"/>
        <v>514</v>
      </c>
      <c r="AM22" s="26">
        <f t="shared" si="20"/>
        <v>612</v>
      </c>
    </row>
    <row r="23" spans="1:39" x14ac:dyDescent="0.2">
      <c r="A23" s="14"/>
      <c r="B23" s="14"/>
      <c r="C23" s="14"/>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39" ht="17" thickBot="1" x14ac:dyDescent="0.25">
      <c r="A24" s="14"/>
      <c r="B24" s="14"/>
      <c r="C24" s="24" t="s">
        <v>62</v>
      </c>
      <c r="D24" s="27">
        <f t="shared" ref="D24:AA24" si="21">D2+D22</f>
        <v>3400</v>
      </c>
      <c r="E24" s="27">
        <f t="shared" si="21"/>
        <v>3940</v>
      </c>
      <c r="F24" s="27">
        <f t="shared" si="21"/>
        <v>4470</v>
      </c>
      <c r="G24" s="27">
        <f t="shared" si="21"/>
        <v>5185</v>
      </c>
      <c r="H24" s="27">
        <f t="shared" si="21"/>
        <v>5415</v>
      </c>
      <c r="I24" s="27">
        <f t="shared" si="21"/>
        <v>6120</v>
      </c>
      <c r="J24" s="27">
        <f t="shared" si="21"/>
        <v>6795</v>
      </c>
      <c r="K24" s="27">
        <f t="shared" si="21"/>
        <v>7375</v>
      </c>
      <c r="L24" s="27">
        <f t="shared" si="21"/>
        <v>7440</v>
      </c>
      <c r="M24" s="27">
        <f t="shared" si="21"/>
        <v>8015</v>
      </c>
      <c r="N24" s="27">
        <f t="shared" si="21"/>
        <v>8105</v>
      </c>
      <c r="O24" s="27">
        <f t="shared" si="21"/>
        <v>8630</v>
      </c>
      <c r="P24" s="27">
        <f t="shared" si="21"/>
        <v>8986</v>
      </c>
      <c r="Q24" s="27">
        <f t="shared" si="21"/>
        <v>8787</v>
      </c>
      <c r="R24" s="27">
        <f t="shared" si="21"/>
        <v>8491</v>
      </c>
      <c r="S24" s="27">
        <f t="shared" si="21"/>
        <v>8940</v>
      </c>
      <c r="T24" s="27">
        <f t="shared" si="21"/>
        <v>9436</v>
      </c>
      <c r="U24" s="27">
        <f t="shared" si="21"/>
        <v>10069</v>
      </c>
      <c r="V24" s="27">
        <f t="shared" si="21"/>
        <v>8669</v>
      </c>
      <c r="W24" s="27">
        <f t="shared" si="21"/>
        <v>9336</v>
      </c>
      <c r="X24" s="27">
        <f t="shared" si="21"/>
        <v>10041</v>
      </c>
      <c r="Y24" s="27">
        <f t="shared" si="21"/>
        <v>8723</v>
      </c>
      <c r="Z24" s="27">
        <f t="shared" si="21"/>
        <v>9403</v>
      </c>
      <c r="AA24" s="27">
        <f t="shared" si="21"/>
        <v>10112</v>
      </c>
      <c r="AB24" s="27">
        <f t="shared" ref="AB24:AM24" si="22">AB2+AB22</f>
        <v>8612</v>
      </c>
      <c r="AC24" s="27">
        <f t="shared" si="22"/>
        <v>9199</v>
      </c>
      <c r="AD24" s="27">
        <f t="shared" si="22"/>
        <v>8873</v>
      </c>
      <c r="AE24" s="27">
        <f t="shared" si="22"/>
        <v>9576</v>
      </c>
      <c r="AF24" s="27">
        <f t="shared" si="22"/>
        <v>10307</v>
      </c>
      <c r="AG24" s="27">
        <f t="shared" si="22"/>
        <v>11043</v>
      </c>
      <c r="AH24" s="27">
        <f t="shared" si="22"/>
        <v>9793</v>
      </c>
      <c r="AI24" s="27">
        <f t="shared" si="22"/>
        <v>10473</v>
      </c>
      <c r="AJ24" s="27">
        <f t="shared" si="22"/>
        <v>11082</v>
      </c>
      <c r="AK24" s="27">
        <f t="shared" si="22"/>
        <v>9078</v>
      </c>
      <c r="AL24" s="27">
        <f t="shared" si="22"/>
        <v>9592</v>
      </c>
      <c r="AM24" s="27">
        <f t="shared" si="22"/>
        <v>10204</v>
      </c>
    </row>
    <row r="25" spans="1:39" ht="18" thickTop="1" thickBot="1" x14ac:dyDescent="0.25">
      <c r="A25" s="14"/>
      <c r="B25" s="14"/>
      <c r="C25" s="14"/>
      <c r="D25" s="28"/>
      <c r="E25" s="28"/>
      <c r="F25" s="28"/>
      <c r="G25" s="28"/>
      <c r="H25" s="28"/>
      <c r="I25" s="28"/>
      <c r="J25" s="28"/>
      <c r="K25" s="28"/>
      <c r="L25" s="28"/>
      <c r="M25" s="28"/>
      <c r="N25" s="28"/>
      <c r="O25" s="28"/>
      <c r="P25" s="28"/>
      <c r="Q25" s="28"/>
      <c r="R25" s="28"/>
      <c r="S25" s="28"/>
      <c r="T25" s="28"/>
      <c r="U25" s="28"/>
      <c r="V25" s="14"/>
      <c r="W25" s="14"/>
      <c r="X25" s="14"/>
      <c r="Y25" s="14"/>
      <c r="Z25" s="14"/>
      <c r="AA25" s="14"/>
    </row>
    <row r="26" spans="1:39" ht="17" thickBot="1" x14ac:dyDescent="0.25">
      <c r="A26" s="14"/>
      <c r="B26" s="24"/>
      <c r="C26" s="29"/>
      <c r="D26" s="14"/>
      <c r="E26" s="28"/>
      <c r="F26" s="28"/>
      <c r="G26" s="28"/>
      <c r="H26" s="28"/>
      <c r="I26" s="28"/>
      <c r="J26" s="28"/>
      <c r="K26" s="28"/>
      <c r="L26" s="28"/>
      <c r="M26" s="28"/>
      <c r="N26" s="28"/>
      <c r="O26" s="28"/>
      <c r="P26" s="28"/>
      <c r="Q26" s="28"/>
      <c r="R26" s="28"/>
      <c r="S26" s="28"/>
      <c r="T26" s="28"/>
      <c r="U26" s="28"/>
      <c r="V26" s="14"/>
      <c r="W26" s="14"/>
      <c r="X26" s="14"/>
      <c r="Y26" s="14"/>
      <c r="Z26" s="14"/>
      <c r="AA26" s="14"/>
    </row>
    <row r="27" spans="1:39" x14ac:dyDescent="0.2">
      <c r="A27" s="14"/>
      <c r="B27" s="14"/>
      <c r="C27" s="14"/>
      <c r="D27" s="28"/>
      <c r="E27" s="28"/>
      <c r="F27" s="28"/>
      <c r="G27" s="28"/>
      <c r="H27" s="28"/>
      <c r="I27" s="28"/>
      <c r="J27" s="28"/>
      <c r="K27" s="28"/>
      <c r="L27" s="28"/>
      <c r="M27" s="28"/>
      <c r="N27" s="28"/>
      <c r="O27" s="28"/>
      <c r="P27" s="28"/>
      <c r="Q27" s="28"/>
      <c r="R27" s="28"/>
      <c r="S27" s="28"/>
      <c r="T27" s="28"/>
      <c r="U27" s="28"/>
      <c r="V27" s="14"/>
      <c r="W27" s="14"/>
      <c r="X27" s="14"/>
      <c r="Y27" s="14"/>
      <c r="Z27" s="14"/>
      <c r="AA27" s="14"/>
    </row>
    <row r="28" spans="1:39" x14ac:dyDescent="0.2">
      <c r="A28" s="14"/>
      <c r="B28" s="14"/>
      <c r="C28" s="14"/>
      <c r="D28" s="28"/>
      <c r="E28" s="28"/>
      <c r="F28" s="28"/>
      <c r="G28" s="28"/>
      <c r="H28" s="28"/>
      <c r="I28" s="28"/>
      <c r="J28" s="28"/>
      <c r="K28" s="28"/>
      <c r="L28" s="28"/>
      <c r="M28" s="28"/>
      <c r="N28" s="28"/>
      <c r="O28" s="28"/>
      <c r="P28" s="28"/>
      <c r="Q28" s="28"/>
      <c r="R28" s="28"/>
      <c r="S28" s="28"/>
      <c r="T28" s="28"/>
      <c r="U28" s="28"/>
      <c r="V28" s="28"/>
      <c r="W28" s="28"/>
      <c r="X28" s="28"/>
      <c r="Y28" s="28"/>
      <c r="Z28" s="28"/>
      <c r="AA28" s="28"/>
    </row>
  </sheetData>
  <mergeCells count="5">
    <mergeCell ref="A2:C2"/>
    <mergeCell ref="A8:C8"/>
    <mergeCell ref="A15:C15"/>
    <mergeCell ref="A18:C18"/>
    <mergeCell ref="A20:C20"/>
  </mergeCells>
  <conditionalFormatting sqref="D24:AM24">
    <cfRule type="cellIs" dxfId="0" priority="1" operator="lessThan">
      <formula>$C$26</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B21"/>
  <sheetViews>
    <sheetView tabSelected="1" zoomScale="208" workbookViewId="0">
      <selection activeCell="A9" sqref="A9"/>
    </sheetView>
  </sheetViews>
  <sheetFormatPr baseColWidth="10" defaultRowHeight="16" x14ac:dyDescent="0.2"/>
  <cols>
    <col min="1" max="1" width="24" customWidth="1"/>
  </cols>
  <sheetData>
    <row r="1" spans="1:2" x14ac:dyDescent="0.2">
      <c r="A1" s="2" t="s">
        <v>65</v>
      </c>
      <c r="B1" t="s">
        <v>66</v>
      </c>
    </row>
    <row r="3" spans="1:2" x14ac:dyDescent="0.2">
      <c r="A3" s="2" t="s">
        <v>67</v>
      </c>
    </row>
    <row r="4" spans="1:2" x14ac:dyDescent="0.2">
      <c r="A4" t="s">
        <v>68</v>
      </c>
      <c r="B4">
        <v>5366</v>
      </c>
    </row>
    <row r="5" spans="1:2" x14ac:dyDescent="0.2">
      <c r="A5" t="s">
        <v>69</v>
      </c>
      <c r="B5">
        <v>3000</v>
      </c>
    </row>
    <row r="6" spans="1:2" x14ac:dyDescent="0.2">
      <c r="A6" s="2" t="s">
        <v>70</v>
      </c>
    </row>
    <row r="7" spans="1:2" x14ac:dyDescent="0.2">
      <c r="A7" t="s">
        <v>64</v>
      </c>
      <c r="B7">
        <v>1963</v>
      </c>
    </row>
    <row r="8" spans="1:2" x14ac:dyDescent="0.2">
      <c r="A8" s="2" t="s">
        <v>71</v>
      </c>
      <c r="B8" s="2">
        <f>SUM(B4:B7)</f>
        <v>10329</v>
      </c>
    </row>
    <row r="9" spans="1:2" x14ac:dyDescent="0.2">
      <c r="A9" s="2" t="s">
        <v>72</v>
      </c>
    </row>
    <row r="10" spans="1:2" x14ac:dyDescent="0.2">
      <c r="A10" s="50" t="s">
        <v>73</v>
      </c>
    </row>
    <row r="11" spans="1:2" x14ac:dyDescent="0.2">
      <c r="A11" s="50" t="s">
        <v>74</v>
      </c>
    </row>
    <row r="12" spans="1:2" x14ac:dyDescent="0.2">
      <c r="A12" s="50" t="s">
        <v>75</v>
      </c>
      <c r="B12">
        <v>366</v>
      </c>
    </row>
    <row r="13" spans="1:2" x14ac:dyDescent="0.2">
      <c r="A13" s="50" t="s">
        <v>76</v>
      </c>
    </row>
    <row r="14" spans="1:2" x14ac:dyDescent="0.2">
      <c r="A14" s="2" t="s">
        <v>77</v>
      </c>
      <c r="B14">
        <v>0</v>
      </c>
    </row>
    <row r="15" spans="1:2" x14ac:dyDescent="0.2">
      <c r="A15" s="2" t="s">
        <v>81</v>
      </c>
      <c r="B15">
        <f>SUM(B12:B14)</f>
        <v>366</v>
      </c>
    </row>
    <row r="16" spans="1:2" x14ac:dyDescent="0.2">
      <c r="A16" s="2" t="s">
        <v>78</v>
      </c>
    </row>
    <row r="17" spans="1:2" x14ac:dyDescent="0.2">
      <c r="A17" s="50" t="s">
        <v>79</v>
      </c>
      <c r="B17">
        <v>3000</v>
      </c>
    </row>
    <row r="18" spans="1:2" x14ac:dyDescent="0.2">
      <c r="A18" s="50" t="s">
        <v>80</v>
      </c>
      <c r="B18">
        <v>6963</v>
      </c>
    </row>
    <row r="19" spans="1:2" x14ac:dyDescent="0.2">
      <c r="A19" s="2" t="s">
        <v>82</v>
      </c>
      <c r="B19" s="2">
        <f>SUM(B17:B18)</f>
        <v>9963</v>
      </c>
    </row>
    <row r="20" spans="1:2" x14ac:dyDescent="0.2">
      <c r="A20" s="2" t="s">
        <v>83</v>
      </c>
      <c r="B20" s="2">
        <f>B15+B19</f>
        <v>10329</v>
      </c>
    </row>
    <row r="21" spans="1:2" x14ac:dyDescent="0.2">
      <c r="A21" s="50"/>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1 </vt:lpstr>
      <vt:lpstr>Income Statement Year 2 </vt:lpstr>
      <vt:lpstr>Income Statement Year 3</vt:lpstr>
      <vt:lpstr>Cash Flow Year 1 </vt:lpstr>
      <vt:lpstr>Balance Sheet Year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tushar ahluwalia</cp:lastModifiedBy>
  <dcterms:created xsi:type="dcterms:W3CDTF">2022-03-19T15:50:25Z</dcterms:created>
  <dcterms:modified xsi:type="dcterms:W3CDTF">2024-03-21T07:16:36Z</dcterms:modified>
</cp:coreProperties>
</file>